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9200" windowHeight="11190"/>
  </bookViews>
  <sheets>
    <sheet name="Table1" sheetId="1" r:id="rId1"/>
  </sheets>
  <definedNames>
    <definedName name="_xlnm._FilterDatabase" localSheetId="0" hidden="1">Table1!$D$6:$I$6</definedName>
    <definedName name="_xlnm.Print_Titles" localSheetId="0">Table1!$5:$5</definedName>
  </definedNames>
  <calcPr calcId="162913" fullCalcOnLoad="1"/>
</workbook>
</file>

<file path=xl/calcChain.xml><?xml version="1.0" encoding="utf-8"?>
<calcChain xmlns="http://schemas.openxmlformats.org/spreadsheetml/2006/main">
  <c r="I21" i="1" l="1"/>
  <c r="I54" i="1"/>
  <c r="H21" i="1"/>
  <c r="H63" i="1"/>
  <c r="J33" i="1"/>
  <c r="I33" i="1"/>
  <c r="H33" i="1"/>
  <c r="H44" i="1"/>
  <c r="H54" i="1"/>
  <c r="H55" i="1"/>
  <c r="H37" i="1"/>
  <c r="H29" i="1"/>
  <c r="J37" i="1"/>
  <c r="I37" i="1"/>
  <c r="H52" i="1"/>
  <c r="H49" i="1"/>
  <c r="J21" i="1"/>
  <c r="I29" i="1"/>
  <c r="I44" i="1"/>
  <c r="J44" i="1"/>
  <c r="J29" i="1"/>
  <c r="J54" i="1"/>
  <c r="H53" i="1"/>
</calcChain>
</file>

<file path=xl/sharedStrings.xml><?xml version="1.0" encoding="utf-8"?>
<sst xmlns="http://schemas.openxmlformats.org/spreadsheetml/2006/main" count="143" uniqueCount="102">
  <si>
    <t/>
  </si>
  <si>
    <t>рублей</t>
  </si>
  <si>
    <t>Наименование</t>
  </si>
  <si>
    <t>ГРБС</t>
  </si>
  <si>
    <t>НР</t>
  </si>
  <si>
    <t>1</t>
  </si>
  <si>
    <t>4</t>
  </si>
  <si>
    <t>5</t>
  </si>
  <si>
    <t>План 2021 год</t>
  </si>
  <si>
    <t>РЗ ПР</t>
  </si>
  <si>
    <t>ВР</t>
  </si>
  <si>
    <t>Пояснение предлагаемых изменений</t>
  </si>
  <si>
    <t>Главный распорядитель бюджетных средств - Администрация Стародубского муниципального округа Брянской области</t>
  </si>
  <si>
    <t>0113</t>
  </si>
  <si>
    <t>Итого по муниципальной программе</t>
  </si>
  <si>
    <t>ВСЕГО ПО МО СТАРОДУБСКИЙ МУНИЦИПАЛЬНЫЙ ОКРУГ  БРЯНСКОЙ ОБЛАСТИ</t>
  </si>
  <si>
    <t>Главный распорядитель бюджетных средств -Отдел образования  администрации  Стародубского муниципального округа Брянской области</t>
  </si>
  <si>
    <t>Главный распорядитель бюджетных средств -Отдел  культуры, туризма, молодежной политики и спортаадминистрации  Стародубского муниципального округа Брянской области</t>
  </si>
  <si>
    <t>Корректировка расходной части бюджета Стародубского муниципального округа Брянской области на 2021-2023 годы</t>
  </si>
  <si>
    <t>Мероприятия в сфере коммунального хозяйства</t>
  </si>
  <si>
    <t>0502</t>
  </si>
  <si>
    <t>0801</t>
  </si>
  <si>
    <t>244</t>
  </si>
  <si>
    <t>Главный распорядитель бюджетных средств  Комитет по управлению муниципальным имуществом администрации  Стародубского муниципального округа Брянской области</t>
  </si>
  <si>
    <t xml:space="preserve">Муниципальная программа "Управление муниципальными финансами Стародубского муниципального 
округа Брянской области  на 2021-2023 г.г."
</t>
  </si>
  <si>
    <t>Главный распорядитель бюджетных средств  Финансовое управление администрации  Стародубского муниципального округа Брянской области</t>
  </si>
  <si>
    <t>0106</t>
  </si>
  <si>
    <t>Непрограммная деятельность</t>
  </si>
  <si>
    <t>Обеспечение деятельности руководителя контрольно-счетного органа муниципального образования и его заместителей</t>
  </si>
  <si>
    <t>Итого по ГРБС</t>
  </si>
  <si>
    <t>Главный распорядитель бюджетных средств  Контрольно-счетная палата Стародубского муниципального округа Брянской области</t>
  </si>
  <si>
    <t>Главный распорядитель бюджетных средств  Совет народных депутатов  Стародубского муниципального округа Брянской области</t>
  </si>
  <si>
    <t>907</t>
  </si>
  <si>
    <t>0103</t>
  </si>
  <si>
    <t>80040</t>
  </si>
  <si>
    <t>Руководство и управление в сфере установленных функций органов государственной власти</t>
  </si>
  <si>
    <t>Итого по непрограммной деятельности</t>
  </si>
  <si>
    <t>902</t>
  </si>
  <si>
    <t>80050</t>
  </si>
  <si>
    <t>122</t>
  </si>
  <si>
    <t>Исполнение исковых требований на основании вступивших в законную силу судебных актов</t>
  </si>
  <si>
    <t>Муниципальная программа "Реализации полномочий администрации Стародубского муниципального округа Брянской области на 2022-2024 годы"</t>
  </si>
  <si>
    <t>План 2023 год</t>
  </si>
  <si>
    <t>План 2024год</t>
  </si>
  <si>
    <t>831</t>
  </si>
  <si>
    <t>414</t>
  </si>
  <si>
    <t>0702</t>
  </si>
  <si>
    <t>0703</t>
  </si>
  <si>
    <t>Организация дополнительного образования</t>
  </si>
  <si>
    <t>Эксплуатация и содержание имущества,находяшегося в муниципальной собственности,арендованного имущества</t>
  </si>
  <si>
    <t>Библиотеки</t>
  </si>
  <si>
    <t xml:space="preserve"> </t>
  </si>
  <si>
    <t>853</t>
  </si>
  <si>
    <t>0501</t>
  </si>
  <si>
    <t>Уплата взносов на капитальный ремонт многоквартирных домов за объекты муниципальной казны и имущества, закрепленного за органами местного самоуправления</t>
  </si>
  <si>
    <t xml:space="preserve">Увеличение ассигнований: возмещение коммунальных услуг за жилье, находящееся в муниципальной собственности +32 486,78; возмещение услуг по содержанию жилых помещений находящихся в муниципальной собственности +67 376,83. </t>
  </si>
  <si>
    <t>Членские взносы некоммерческим организациям</t>
  </si>
  <si>
    <t>Перераспределение ассигнований: уплата пени за несвоевременную оплату администрацией города Стародуба взносов на капитальный ремонт многоквартирных домов;</t>
  </si>
  <si>
    <t xml:space="preserve">Увеличение ассигнований: Технологическое присоединение для электроснабжения объекта "Водозаборные сооружения расположенные по адресу Стародубский район д.Коробовщина" +48 057,00;                                                                                                  Технологическое присоединение для электроснабжения объекта "Водозаборные сооружения расположенные по адресу Стародубский район с.Новомлынка" +48 057,00;                            Выполнение инженерно-геодезических,инженерно-геологических изысканий по объектам:                                               строительство водонапорной башни в д.Прокоповка Стародубского района +150 000,00;                                                        реконструкция системы водоснабжения в с.Сергеевск Стародубского района +150 000,00;                                             реконструкция системы водоснабжения в д.Случок Стародубского района +150 000,00;                                                 проведение государственной экспертизы проектно-сметной документации по объекту "Строительство водонапорной башни в д.Прокоповка Стародубского района" +26 749,00   </t>
  </si>
  <si>
    <t>612</t>
  </si>
  <si>
    <t>Организация временного трудоустройства несовершеннолетних граждан от 14 до 18 лет</t>
  </si>
  <si>
    <t>S4850</t>
  </si>
  <si>
    <t>0701</t>
  </si>
  <si>
    <t>Мероприятия по капитальному ремонту кровель муниципальных образовательных организаций Брянской области</t>
  </si>
  <si>
    <t>Перераспределение ассигнований на капитальный ремонт кровель в детских садах, в том числе средства областного бюджета -2 392 000,00, средства местного бюджета -180 043,02:</t>
  </si>
  <si>
    <t>Перераспределение ассигнований на капитальный ремонт кровель в детских садах, в том числе средства областного бюджета +2 392 000,00, средства местного бюджета +180 043,02:</t>
  </si>
  <si>
    <t>Увеличение ассигнований в связи с недостаточностью средств (первоначально запланировано не в полном объеме)</t>
  </si>
  <si>
    <t>905</t>
  </si>
  <si>
    <t>80900</t>
  </si>
  <si>
    <t>Оценка имущества, признание прав и регулирование отношений муниципальной собственности</t>
  </si>
  <si>
    <t xml:space="preserve">Муниципальная программа "Управление муниципальной собственностью Стародубского муниципального 
округа Брянской области  на 2022-2024 г.г."
</t>
  </si>
  <si>
    <t xml:space="preserve">Муниципальная программа "Развитие культуры, туризма, молодежной политики и спорта на территории Стародубского муниципального 
округа Брянской области  на 2022-2024 г.г."
</t>
  </si>
  <si>
    <t xml:space="preserve">Муниципальная программа "Развитие системы образования на территории Стародубского муниципального округа Брянской области  на 2022-2024 г.г."
</t>
  </si>
  <si>
    <t>0804</t>
  </si>
  <si>
    <t>Учреждения, обеспечивающие деятельность органов местного самоуправления и муниципальных учреждений</t>
  </si>
  <si>
    <t>перераспределение ассигнований:  приобретение ГСМ (автотранспорт передан в МКУ "Служба хозяйственного и транспортного обслуживания) ;</t>
  </si>
  <si>
    <t>МКУ "Центр обслуживания сферы культуры и спорта" перераспределение ассигнований: облуживание ПП "Бюджет-Смарт" +12 500,00; ПП Консультант Плюс +10 200,00.</t>
  </si>
  <si>
    <t>Резервный фонд местной администрации</t>
  </si>
  <si>
    <t>0111</t>
  </si>
  <si>
    <t>870</t>
  </si>
  <si>
    <t>Увеличение ассигнований: членские взносы "Ассоциация "Совет муниципальных образований Брянской области" (утверждено на год 75 000,00, потребность 84 000,00)</t>
  </si>
  <si>
    <t>S4820</t>
  </si>
  <si>
    <t>Реализация отдельных мероприятий по развитию образования</t>
  </si>
  <si>
    <t xml:space="preserve">Увеличение ассигнований:развертывание и содержание пунктов временного размещения и питание для граждан, жизнедеятельность которых нарушена в местах их постоянного проживания; </t>
  </si>
  <si>
    <t>0408</t>
  </si>
  <si>
    <t>811</t>
  </si>
  <si>
    <t>Компенсация транспортным организациям части потерь в доходах и (или) возмещение затрат,возникающих в результате регулирования тарифов на перевозку пассажиров пассажирским транспортом по муниципальным маршрутам регулярных перевозок</t>
  </si>
  <si>
    <t>Увеличение ассигнований на предоставление субсидии автотраспортному предприятию  ООО "ПАТП-Старолуб"</t>
  </si>
  <si>
    <t>Перераспределение ассигнований:исполнительный сбор по требованию УФССП по Брянской области за непредоставление жилья лицам из числа детей сирот (изменение классификации).</t>
  </si>
  <si>
    <t>Перераспределение ассигнований:исполнительный сбор по требованию УФССП по Брянской области за непредоставление жилья лицам из числа детей сирот +162 500,00 (изменение классификации)                                              ;                              Увеличение ассигнований: исполнительский сбор по постановлению о взыскании исп.сбора в отношении граждан, которым не предоставлено жилье для расселения из ветхого жилья 50 000,00*3=150 000,00;</t>
  </si>
  <si>
    <t>Увеличение ассигнований:  постановление администрации Брянской области "Об утверждении распределения субсидии бюджетам муниципальных районов (муниципальных округов,городских округов) на реализацию отдельных мероприятий по развитию образования в рамках государственной программы "Развитие  образования и науки Брянской области" на 2022 год", в том числе областной б-т 57 470 373,00, софинансирование 7%  местный б-т 4 325 727,00</t>
  </si>
  <si>
    <t>Увеличение ассигнований: на оплату услуг по оценке имущества и межеванию участков сельскохозяйственного назначения для дальнейшей их продажи путем проведения аукционов 100 000,00; услуги по подготовке технических планов для постановки на кадастровый учет объектов капитального строительства 390 000,00;.</t>
  </si>
  <si>
    <t xml:space="preserve">Увеличение ассигнований: услуги по изготовлению проектно-сметной документации по капитальному ремонту ДШИ +76 746,00;     государственная экспертиза проектно-сметной документации по капремонту ДШИ +50 250,00;      </t>
  </si>
  <si>
    <t xml:space="preserve">Увеличение ассигнований: вывоз и утилизация ТКО +3 191,03;                                                          техническое обслуживание тепловых счетчиков +2 600,00 (1 300,00* 2 мес);                                                                                                      техническое обслуживание системы радиомониторинга (пожарная кнопка) 3 900,00 (1 950,00*2 мес);                                                            обслуживание и ремонт камер видеонаблюдения 3 159,56 (1 579,78*2 мес);                                                                                                       услуги по охране объекта 10 003,90 (5 001,95*2 мес) ;                             услуги по дератизации объекта +2 095,50.                                           </t>
  </si>
  <si>
    <t>0503</t>
  </si>
  <si>
    <t>Мероприятия по благоустройству</t>
  </si>
  <si>
    <t>Организация и обеспечение освещение улиц</t>
  </si>
  <si>
    <t>Перераспределение ассигнований</t>
  </si>
  <si>
    <t>Перераспределение ассигнований: ТО уличного освещения +101 172,18; приобретение ламп для уличных светильников +133 480,00</t>
  </si>
  <si>
    <t>Мероприятия в сфере охраны окружающей среды</t>
  </si>
  <si>
    <t>0605</t>
  </si>
  <si>
    <t>Перераспределение ассигнований: сбор за организацию и проведение государственной экологической экспертизы проектной документации "Рекультивация свалки твердых коммунальных отходов города Стародуба"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</si>
</sst>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1"/>
      <name val="Calibri"/>
      <family val="2"/>
    </font>
    <font>
      <sz val="10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b/>
      <sz val="10"/>
      <color rgb="FF000000"/>
      <name val="Arial"/>
      <family val="2"/>
      <charset val="204"/>
    </font>
    <font>
      <sz val="10"/>
      <color rgb="FF000000"/>
      <name val="Arial Cyr"/>
    </font>
    <font>
      <sz val="10"/>
      <color rgb="FF000000"/>
      <name val="Arial"/>
      <family val="2"/>
    </font>
    <font>
      <sz val="10"/>
      <color rgb="FF000000"/>
      <name val="Arial Cyr"/>
      <family val="2"/>
    </font>
    <font>
      <b/>
      <sz val="12"/>
      <color rgb="FF000000"/>
      <name val="Arial Cyr"/>
      <family val="2"/>
    </font>
    <font>
      <b/>
      <sz val="10"/>
      <color rgb="FF000000"/>
      <name val="Arial CYR"/>
      <family val="2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CCFFFF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rgb="FFF5F5F5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BFBFBF"/>
      </left>
      <right style="thin">
        <color rgb="FFD9D9D9"/>
      </right>
      <top/>
      <bottom style="thin">
        <color rgb="FFD9D9D9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</borders>
  <cellStyleXfs count="43">
    <xf numFmtId="0" fontId="0" fillId="0" borderId="0">
      <alignment vertical="top" wrapText="1"/>
    </xf>
    <xf numFmtId="0" fontId="8" fillId="0" borderId="0"/>
    <xf numFmtId="0" fontId="8" fillId="0" borderId="0"/>
    <xf numFmtId="0" fontId="9" fillId="2" borderId="12">
      <alignment horizontal="left" vertical="top" wrapText="1"/>
    </xf>
    <xf numFmtId="0" fontId="10" fillId="0" borderId="12">
      <alignment horizontal="left" vertical="top" wrapText="1"/>
    </xf>
    <xf numFmtId="0" fontId="10" fillId="0" borderId="12">
      <alignment horizontal="left" vertical="top" wrapText="1"/>
    </xf>
    <xf numFmtId="0" fontId="10" fillId="0" borderId="12">
      <alignment horizontal="left" vertical="top" wrapText="1"/>
    </xf>
    <xf numFmtId="0" fontId="11" fillId="0" borderId="0"/>
    <xf numFmtId="0" fontId="7" fillId="0" borderId="0"/>
    <xf numFmtId="0" fontId="12" fillId="0" borderId="0"/>
    <xf numFmtId="0" fontId="12" fillId="0" borderId="0"/>
    <xf numFmtId="0" fontId="8" fillId="0" borderId="0"/>
    <xf numFmtId="0" fontId="12" fillId="3" borderId="0"/>
    <xf numFmtId="0" fontId="12" fillId="0" borderId="0">
      <alignment wrapText="1"/>
    </xf>
    <xf numFmtId="0" fontId="12" fillId="0" borderId="0"/>
    <xf numFmtId="0" fontId="13" fillId="0" borderId="0">
      <alignment horizontal="center" wrapText="1"/>
    </xf>
    <xf numFmtId="0" fontId="13" fillId="0" borderId="0">
      <alignment horizontal="center"/>
    </xf>
    <xf numFmtId="0" fontId="12" fillId="0" borderId="0">
      <alignment horizontal="right"/>
    </xf>
    <xf numFmtId="0" fontId="12" fillId="3" borderId="13"/>
    <xf numFmtId="0" fontId="12" fillId="0" borderId="14">
      <alignment horizontal="center" vertical="center" wrapText="1"/>
    </xf>
    <xf numFmtId="0" fontId="12" fillId="3" borderId="15"/>
    <xf numFmtId="49" fontId="12" fillId="0" borderId="14">
      <alignment horizontal="left" vertical="top" wrapText="1" indent="2"/>
    </xf>
    <xf numFmtId="49" fontId="12" fillId="0" borderId="14">
      <alignment horizontal="center" vertical="top" shrinkToFit="1"/>
    </xf>
    <xf numFmtId="4" fontId="12" fillId="0" borderId="14">
      <alignment horizontal="right" vertical="top" shrinkToFit="1"/>
    </xf>
    <xf numFmtId="10" fontId="12" fillId="0" borderId="14">
      <alignment horizontal="right" vertical="top" shrinkToFit="1"/>
    </xf>
    <xf numFmtId="0" fontId="12" fillId="3" borderId="15">
      <alignment shrinkToFit="1"/>
    </xf>
    <xf numFmtId="0" fontId="14" fillId="0" borderId="14">
      <alignment horizontal="left"/>
    </xf>
    <xf numFmtId="4" fontId="14" fillId="4" borderId="14">
      <alignment horizontal="right" vertical="top" shrinkToFit="1"/>
    </xf>
    <xf numFmtId="10" fontId="14" fillId="4" borderId="14">
      <alignment horizontal="right" vertical="top" shrinkToFit="1"/>
    </xf>
    <xf numFmtId="0" fontId="12" fillId="3" borderId="16"/>
    <xf numFmtId="0" fontId="12" fillId="0" borderId="0">
      <alignment horizontal="left" wrapText="1"/>
    </xf>
    <xf numFmtId="0" fontId="14" fillId="0" borderId="14">
      <alignment vertical="top" wrapText="1"/>
    </xf>
    <xf numFmtId="4" fontId="14" fillId="5" borderId="14">
      <alignment horizontal="right" vertical="top" shrinkToFit="1"/>
    </xf>
    <xf numFmtId="10" fontId="14" fillId="5" borderId="14">
      <alignment horizontal="right" vertical="top" shrinkToFit="1"/>
    </xf>
    <xf numFmtId="0" fontId="12" fillId="3" borderId="15">
      <alignment horizontal="center"/>
    </xf>
    <xf numFmtId="0" fontId="12" fillId="3" borderId="15">
      <alignment horizontal="left"/>
    </xf>
    <xf numFmtId="0" fontId="12" fillId="3" borderId="16">
      <alignment horizontal="center"/>
    </xf>
    <xf numFmtId="0" fontId="12" fillId="3" borderId="16">
      <alignment horizontal="left"/>
    </xf>
    <xf numFmtId="0" fontId="6" fillId="0" borderId="0">
      <alignment vertical="top" wrapText="1"/>
    </xf>
    <xf numFmtId="0" fontId="6" fillId="0" borderId="0">
      <alignment vertical="top" wrapText="1"/>
    </xf>
    <xf numFmtId="0" fontId="5" fillId="0" borderId="0"/>
    <xf numFmtId="0" fontId="6" fillId="0" borderId="0">
      <alignment vertical="top" wrapText="1"/>
    </xf>
    <xf numFmtId="0" fontId="7" fillId="0" borderId="0"/>
  </cellStyleXfs>
  <cellXfs count="123">
    <xf numFmtId="0" fontId="0" fillId="0" borderId="0" xfId="0" applyFont="1" applyFill="1" applyAlignment="1">
      <alignment vertical="top" wrapText="1"/>
    </xf>
    <xf numFmtId="49" fontId="0" fillId="0" borderId="0" xfId="0" applyNumberFormat="1" applyFont="1" applyFill="1" applyAlignment="1">
      <alignment vertical="top" wrapText="1"/>
    </xf>
    <xf numFmtId="0" fontId="0" fillId="0" borderId="0" xfId="0" applyFont="1" applyFill="1" applyAlignment="1">
      <alignment horizontal="center" vertical="center" wrapText="1"/>
    </xf>
    <xf numFmtId="0" fontId="15" fillId="0" borderId="14" xfId="0" applyFont="1" applyFill="1" applyBorder="1" applyAlignment="1">
      <alignment horizontal="center" vertical="center" wrapText="1"/>
    </xf>
    <xf numFmtId="0" fontId="15" fillId="0" borderId="0" xfId="0" applyFont="1" applyFill="1" applyAlignment="1">
      <alignment vertical="top" wrapText="1"/>
    </xf>
    <xf numFmtId="0" fontId="15" fillId="0" borderId="17" xfId="0" applyFont="1" applyFill="1" applyBorder="1" applyAlignment="1">
      <alignment horizontal="center" vertical="center" wrapText="1"/>
    </xf>
    <xf numFmtId="4" fontId="16" fillId="0" borderId="18" xfId="0" applyNumberFormat="1" applyFont="1" applyFill="1" applyBorder="1" applyAlignment="1">
      <alignment horizontal="right" vertical="center" wrapText="1"/>
    </xf>
    <xf numFmtId="4" fontId="16" fillId="0" borderId="17" xfId="0" applyNumberFormat="1" applyFont="1" applyFill="1" applyBorder="1" applyAlignment="1">
      <alignment horizontal="left" vertical="center" wrapText="1"/>
    </xf>
    <xf numFmtId="0" fontId="0" fillId="0" borderId="0" xfId="0" applyFont="1" applyFill="1" applyAlignment="1">
      <alignment vertical="top" wrapText="1"/>
    </xf>
    <xf numFmtId="4" fontId="16" fillId="6" borderId="1" xfId="0" applyNumberFormat="1" applyFont="1" applyFill="1" applyBorder="1" applyAlignment="1">
      <alignment horizontal="right" vertical="center" wrapText="1"/>
    </xf>
    <xf numFmtId="4" fontId="15" fillId="0" borderId="0" xfId="0" applyNumberFormat="1" applyFont="1" applyFill="1" applyAlignment="1">
      <alignment vertical="top" wrapText="1"/>
    </xf>
    <xf numFmtId="4" fontId="16" fillId="7" borderId="2" xfId="0" applyNumberFormat="1" applyFont="1" applyFill="1" applyBorder="1" applyAlignment="1">
      <alignment horizontal="right" vertical="center" wrapText="1"/>
    </xf>
    <xf numFmtId="4" fontId="17" fillId="7" borderId="2" xfId="0" applyNumberFormat="1" applyFont="1" applyFill="1" applyBorder="1" applyAlignment="1">
      <alignment horizontal="right" vertical="center" wrapText="1"/>
    </xf>
    <xf numFmtId="0" fontId="18" fillId="6" borderId="1" xfId="0" applyFont="1" applyFill="1" applyBorder="1" applyAlignment="1">
      <alignment horizontal="left" vertical="center" wrapText="1"/>
    </xf>
    <xf numFmtId="4" fontId="19" fillId="0" borderId="2" xfId="0" applyNumberFormat="1" applyFont="1" applyFill="1" applyBorder="1" applyAlignment="1">
      <alignment horizontal="left" vertical="top" wrapText="1"/>
    </xf>
    <xf numFmtId="0" fontId="20" fillId="0" borderId="0" xfId="0" applyFont="1" applyFill="1" applyAlignment="1">
      <alignment vertical="top" wrapText="1"/>
    </xf>
    <xf numFmtId="4" fontId="19" fillId="0" borderId="2" xfId="0" applyNumberFormat="1" applyFont="1" applyFill="1" applyBorder="1" applyAlignment="1">
      <alignment horizontal="left" vertical="center" wrapText="1"/>
    </xf>
    <xf numFmtId="0" fontId="20" fillId="0" borderId="2" xfId="0" applyFont="1" applyFill="1" applyBorder="1" applyAlignment="1">
      <alignment horizontal="left" vertical="center" wrapText="1"/>
    </xf>
    <xf numFmtId="0" fontId="20" fillId="0" borderId="2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vertical="top" wrapText="1"/>
    </xf>
    <xf numFmtId="49" fontId="20" fillId="0" borderId="2" xfId="0" applyNumberFormat="1" applyFont="1" applyFill="1" applyBorder="1" applyAlignment="1">
      <alignment horizontal="center" vertical="center" wrapText="1"/>
    </xf>
    <xf numFmtId="4" fontId="19" fillId="0" borderId="2" xfId="0" applyNumberFormat="1" applyFont="1" applyFill="1" applyBorder="1" applyAlignment="1">
      <alignment horizontal="right" vertical="center" wrapText="1"/>
    </xf>
    <xf numFmtId="4" fontId="21" fillId="6" borderId="2" xfId="0" applyNumberFormat="1" applyFont="1" applyFill="1" applyBorder="1" applyAlignment="1">
      <alignment horizontal="right" vertical="center" wrapText="1"/>
    </xf>
    <xf numFmtId="4" fontId="4" fillId="6" borderId="2" xfId="0" applyNumberFormat="1" applyFont="1" applyFill="1" applyBorder="1" applyAlignment="1">
      <alignment horizontal="left" vertical="top" wrapText="1"/>
    </xf>
    <xf numFmtId="4" fontId="20" fillId="0" borderId="2" xfId="0" applyNumberFormat="1" applyFont="1" applyFill="1" applyBorder="1" applyAlignment="1">
      <alignment horizontal="right" vertical="center" wrapText="1"/>
    </xf>
    <xf numFmtId="49" fontId="20" fillId="0" borderId="2" xfId="0" applyNumberFormat="1" applyFont="1" applyFill="1" applyBorder="1" applyAlignment="1">
      <alignment horizontal="left" vertical="center" wrapText="1"/>
    </xf>
    <xf numFmtId="0" fontId="20" fillId="0" borderId="2" xfId="0" applyFont="1" applyFill="1" applyBorder="1" applyAlignment="1">
      <alignment horizontal="left" vertical="top" wrapText="1"/>
    </xf>
    <xf numFmtId="49" fontId="2" fillId="0" borderId="2" xfId="0" applyNumberFormat="1" applyFont="1" applyFill="1" applyBorder="1" applyAlignment="1">
      <alignment horizontal="left" vertical="center" wrapText="1"/>
    </xf>
    <xf numFmtId="4" fontId="19" fillId="8" borderId="2" xfId="0" applyNumberFormat="1" applyFont="1" applyFill="1" applyBorder="1" applyAlignment="1">
      <alignment horizontal="right" vertical="center" wrapText="1"/>
    </xf>
    <xf numFmtId="4" fontId="16" fillId="9" borderId="2" xfId="0" applyNumberFormat="1" applyFont="1" applyFill="1" applyBorder="1" applyAlignment="1">
      <alignment horizontal="right" vertical="center" wrapText="1"/>
    </xf>
    <xf numFmtId="4" fontId="21" fillId="8" borderId="2" xfId="0" applyNumberFormat="1" applyFont="1" applyFill="1" applyBorder="1" applyAlignment="1">
      <alignment horizontal="right" vertical="center" wrapText="1"/>
    </xf>
    <xf numFmtId="0" fontId="19" fillId="0" borderId="2" xfId="0" applyFont="1" applyFill="1" applyBorder="1" applyAlignment="1">
      <alignment horizontal="left" vertical="top" wrapText="1"/>
    </xf>
    <xf numFmtId="49" fontId="2" fillId="0" borderId="3" xfId="0" applyNumberFormat="1" applyFont="1" applyFill="1" applyBorder="1" applyAlignment="1">
      <alignment horizontal="left" vertical="center" wrapText="1"/>
    </xf>
    <xf numFmtId="4" fontId="15" fillId="0" borderId="2" xfId="0" applyNumberFormat="1" applyFont="1" applyFill="1" applyBorder="1" applyAlignment="1">
      <alignment horizontal="center" vertical="center" wrapText="1"/>
    </xf>
    <xf numFmtId="4" fontId="0" fillId="0" borderId="0" xfId="0" applyNumberFormat="1" applyFont="1" applyFill="1" applyAlignment="1">
      <alignment vertical="top" wrapText="1"/>
    </xf>
    <xf numFmtId="0" fontId="1" fillId="0" borderId="0" xfId="0" applyFont="1" applyFill="1" applyBorder="1" applyAlignment="1">
      <alignment horizontal="left" vertical="center" wrapText="1"/>
    </xf>
    <xf numFmtId="4" fontId="16" fillId="0" borderId="0" xfId="0" applyNumberFormat="1" applyFont="1" applyFill="1" applyBorder="1" applyAlignment="1">
      <alignment horizontal="right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vertical="top" wrapText="1"/>
    </xf>
    <xf numFmtId="4" fontId="15" fillId="0" borderId="0" xfId="0" applyNumberFormat="1" applyFont="1" applyFill="1" applyBorder="1" applyAlignment="1">
      <alignment vertical="top" wrapText="1"/>
    </xf>
    <xf numFmtId="4" fontId="0" fillId="0" borderId="0" xfId="0" applyNumberFormat="1" applyFont="1" applyFill="1" applyBorder="1" applyAlignment="1">
      <alignment vertical="top" wrapText="1"/>
    </xf>
    <xf numFmtId="0" fontId="0" fillId="0" borderId="0" xfId="0" applyFont="1" applyFill="1" applyBorder="1" applyAlignment="1">
      <alignment vertical="top" wrapText="1"/>
    </xf>
    <xf numFmtId="4" fontId="22" fillId="0" borderId="0" xfId="0" applyNumberFormat="1" applyFont="1" applyFill="1" applyBorder="1" applyAlignment="1">
      <alignment vertical="top" wrapText="1"/>
    </xf>
    <xf numFmtId="4" fontId="18" fillId="0" borderId="0" xfId="0" applyNumberFormat="1" applyFont="1" applyFill="1" applyBorder="1" applyAlignment="1">
      <alignment vertical="top" wrapText="1"/>
    </xf>
    <xf numFmtId="0" fontId="20" fillId="0" borderId="0" xfId="0" applyFont="1" applyFill="1" applyBorder="1" applyAlignment="1">
      <alignment vertical="top" wrapText="1"/>
    </xf>
    <xf numFmtId="4" fontId="16" fillId="8" borderId="2" xfId="0" applyNumberFormat="1" applyFont="1" applyFill="1" applyBorder="1" applyAlignment="1">
      <alignment horizontal="right" vertical="center" wrapText="1"/>
    </xf>
    <xf numFmtId="4" fontId="17" fillId="0" borderId="2" xfId="0" applyNumberFormat="1" applyFont="1" applyFill="1" applyBorder="1" applyAlignment="1">
      <alignment horizontal="right" vertical="center" wrapText="1"/>
    </xf>
    <xf numFmtId="4" fontId="23" fillId="0" borderId="0" xfId="0" applyNumberFormat="1" applyFont="1" applyFill="1" applyBorder="1" applyAlignment="1">
      <alignment vertical="top" wrapText="1"/>
    </xf>
    <xf numFmtId="4" fontId="24" fillId="0" borderId="0" xfId="0" applyNumberFormat="1" applyFont="1" applyFill="1" applyBorder="1" applyAlignment="1">
      <alignment vertical="top" wrapText="1"/>
    </xf>
    <xf numFmtId="4" fontId="20" fillId="0" borderId="2" xfId="0" applyNumberFormat="1" applyFont="1" applyFill="1" applyBorder="1" applyAlignment="1">
      <alignment horizontal="center" vertical="center" wrapText="1"/>
    </xf>
    <xf numFmtId="4" fontId="15" fillId="10" borderId="0" xfId="0" applyNumberFormat="1" applyFont="1" applyFill="1" applyBorder="1" applyAlignment="1">
      <alignment vertical="top" wrapText="1"/>
    </xf>
    <xf numFmtId="0" fontId="20" fillId="0" borderId="19" xfId="0" applyFont="1" applyFill="1" applyBorder="1" applyAlignment="1">
      <alignment horizontal="center" vertical="center" wrapText="1"/>
    </xf>
    <xf numFmtId="0" fontId="20" fillId="0" borderId="19" xfId="0" applyFont="1" applyFill="1" applyBorder="1" applyAlignment="1">
      <alignment horizontal="left" vertical="center" wrapText="1"/>
    </xf>
    <xf numFmtId="49" fontId="20" fillId="0" borderId="19" xfId="0" applyNumberFormat="1" applyFont="1" applyFill="1" applyBorder="1" applyAlignment="1">
      <alignment horizontal="center" vertical="center" wrapText="1"/>
    </xf>
    <xf numFmtId="4" fontId="2" fillId="0" borderId="19" xfId="0" applyNumberFormat="1" applyFont="1" applyFill="1" applyBorder="1" applyAlignment="1">
      <alignment horizontal="right" vertical="center" wrapText="1"/>
    </xf>
    <xf numFmtId="4" fontId="19" fillId="0" borderId="1" xfId="0" applyNumberFormat="1" applyFont="1" applyFill="1" applyBorder="1" applyAlignment="1">
      <alignment horizontal="left" vertical="top" wrapText="1"/>
    </xf>
    <xf numFmtId="4" fontId="16" fillId="6" borderId="1" xfId="0" applyNumberFormat="1" applyFont="1" applyFill="1" applyBorder="1" applyAlignment="1">
      <alignment horizontal="center" vertical="center" wrapText="1"/>
    </xf>
    <xf numFmtId="4" fontId="4" fillId="0" borderId="2" xfId="0" applyNumberFormat="1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center" wrapText="1"/>
    </xf>
    <xf numFmtId="4" fontId="19" fillId="0" borderId="19" xfId="0" applyNumberFormat="1" applyFont="1" applyFill="1" applyBorder="1" applyAlignment="1">
      <alignment horizontal="center" vertical="center" wrapText="1"/>
    </xf>
    <xf numFmtId="4" fontId="19" fillId="0" borderId="20" xfId="0" applyNumberFormat="1" applyFont="1" applyFill="1" applyBorder="1" applyAlignment="1">
      <alignment horizontal="center" vertical="center" wrapText="1"/>
    </xf>
    <xf numFmtId="4" fontId="20" fillId="0" borderId="2" xfId="0" applyNumberFormat="1" applyFont="1" applyFill="1" applyBorder="1" applyAlignment="1">
      <alignment vertical="center" wrapText="1"/>
    </xf>
    <xf numFmtId="4" fontId="19" fillId="0" borderId="2" xfId="0" applyNumberFormat="1" applyFont="1" applyFill="1" applyBorder="1" applyAlignment="1">
      <alignment vertical="top" wrapText="1"/>
    </xf>
    <xf numFmtId="0" fontId="20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left" vertical="center" wrapText="1"/>
    </xf>
    <xf numFmtId="49" fontId="20" fillId="0" borderId="1" xfId="0" applyNumberFormat="1" applyFont="1" applyFill="1" applyBorder="1" applyAlignment="1">
      <alignment horizontal="center" vertical="center" wrapText="1"/>
    </xf>
    <xf numFmtId="4" fontId="19" fillId="0" borderId="5" xfId="0" applyNumberFormat="1" applyFont="1" applyFill="1" applyBorder="1" applyAlignment="1">
      <alignment horizontal="right" vertical="center" wrapText="1"/>
    </xf>
    <xf numFmtId="4" fontId="19" fillId="0" borderId="1" xfId="0" applyNumberFormat="1" applyFont="1" applyFill="1" applyBorder="1" applyAlignment="1">
      <alignment horizontal="right" vertical="center" wrapText="1"/>
    </xf>
    <xf numFmtId="0" fontId="20" fillId="0" borderId="1" xfId="0" applyFont="1" applyFill="1" applyBorder="1" applyAlignment="1">
      <alignment horizontal="left" vertical="top" wrapText="1"/>
    </xf>
    <xf numFmtId="0" fontId="20" fillId="0" borderId="6" xfId="0" applyFont="1" applyFill="1" applyBorder="1" applyAlignment="1">
      <alignment horizontal="left" vertical="center" wrapText="1"/>
    </xf>
    <xf numFmtId="4" fontId="20" fillId="0" borderId="1" xfId="0" applyNumberFormat="1" applyFont="1" applyFill="1" applyBorder="1" applyAlignment="1">
      <alignment horizontal="center" vertical="center" wrapText="1"/>
    </xf>
    <xf numFmtId="0" fontId="20" fillId="0" borderId="7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" fillId="9" borderId="2" xfId="0" applyFont="1" applyFill="1" applyBorder="1" applyAlignment="1">
      <alignment horizontal="left" vertical="center" wrapText="1"/>
    </xf>
    <xf numFmtId="0" fontId="3" fillId="6" borderId="2" xfId="0" applyFont="1" applyFill="1" applyBorder="1" applyAlignment="1">
      <alignment horizontal="left" vertical="center" wrapText="1"/>
    </xf>
    <xf numFmtId="49" fontId="1" fillId="0" borderId="3" xfId="0" applyNumberFormat="1" applyFont="1" applyFill="1" applyBorder="1" applyAlignment="1">
      <alignment horizontal="left" vertical="center" wrapText="1"/>
    </xf>
    <xf numFmtId="0" fontId="15" fillId="0" borderId="8" xfId="0" applyFont="1" applyFill="1" applyBorder="1" applyAlignment="1">
      <alignment vertical="center" wrapText="1"/>
    </xf>
    <xf numFmtId="0" fontId="15" fillId="0" borderId="9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horizontal="left" vertical="center"/>
    </xf>
    <xf numFmtId="0" fontId="0" fillId="0" borderId="8" xfId="0" applyFont="1" applyFill="1" applyBorder="1" applyAlignment="1">
      <alignment vertical="center"/>
    </xf>
    <xf numFmtId="0" fontId="0" fillId="0" borderId="9" xfId="0" applyFont="1" applyFill="1" applyBorder="1" applyAlignment="1">
      <alignment vertical="center"/>
    </xf>
    <xf numFmtId="0" fontId="18" fillId="9" borderId="26" xfId="0" applyFont="1" applyFill="1" applyBorder="1" applyAlignment="1">
      <alignment horizontal="left" vertical="center" wrapText="1"/>
    </xf>
    <xf numFmtId="0" fontId="18" fillId="9" borderId="10" xfId="0" applyFont="1" applyFill="1" applyBorder="1" applyAlignment="1">
      <alignment horizontal="left" vertical="center"/>
    </xf>
    <xf numFmtId="0" fontId="0" fillId="9" borderId="27" xfId="0" applyFont="1" applyFill="1" applyBorder="1" applyAlignment="1">
      <alignment horizontal="left" vertical="top"/>
    </xf>
    <xf numFmtId="0" fontId="1" fillId="0" borderId="3" xfId="0" applyFont="1" applyFill="1" applyBorder="1" applyAlignment="1">
      <alignment horizontal="left" vertical="center" wrapText="1"/>
    </xf>
    <xf numFmtId="0" fontId="15" fillId="0" borderId="8" xfId="0" applyFont="1" applyFill="1" applyBorder="1" applyAlignment="1">
      <alignment vertical="top" wrapText="1"/>
    </xf>
    <xf numFmtId="0" fontId="15" fillId="0" borderId="9" xfId="0" applyFont="1" applyFill="1" applyBorder="1" applyAlignment="1">
      <alignment vertical="top" wrapText="1"/>
    </xf>
    <xf numFmtId="0" fontId="18" fillId="9" borderId="23" xfId="0" applyFont="1" applyFill="1" applyBorder="1" applyAlignment="1">
      <alignment horizontal="left" vertical="center" wrapText="1"/>
    </xf>
    <xf numFmtId="0" fontId="18" fillId="9" borderId="24" xfId="0" applyFont="1" applyFill="1" applyBorder="1" applyAlignment="1">
      <alignment horizontal="left" vertical="center" wrapText="1"/>
    </xf>
    <xf numFmtId="0" fontId="0" fillId="9" borderId="25" xfId="0" applyFont="1" applyFill="1" applyBorder="1" applyAlignment="1">
      <alignment horizontal="left" vertical="top" wrapText="1"/>
    </xf>
    <xf numFmtId="0" fontId="18" fillId="9" borderId="26" xfId="0" applyFont="1" applyFill="1" applyBorder="1" applyAlignment="1">
      <alignment horizontal="left" vertical="center"/>
    </xf>
    <xf numFmtId="0" fontId="1" fillId="0" borderId="8" xfId="0" applyFont="1" applyFill="1" applyBorder="1" applyAlignment="1">
      <alignment horizontal="left" vertical="center" wrapText="1"/>
    </xf>
    <xf numFmtId="0" fontId="1" fillId="0" borderId="9" xfId="0" applyFont="1" applyFill="1" applyBorder="1" applyAlignment="1">
      <alignment horizontal="left" vertical="center" wrapText="1"/>
    </xf>
    <xf numFmtId="0" fontId="18" fillId="0" borderId="21" xfId="0" applyFont="1" applyFill="1" applyBorder="1" applyAlignment="1">
      <alignment horizontal="left" vertical="center" wrapText="1"/>
    </xf>
    <xf numFmtId="0" fontId="18" fillId="0" borderId="16" xfId="0" applyFont="1" applyFill="1" applyBorder="1" applyAlignment="1">
      <alignment horizontal="left" vertical="center" wrapText="1"/>
    </xf>
    <xf numFmtId="0" fontId="18" fillId="0" borderId="22" xfId="0" applyFont="1" applyFill="1" applyBorder="1" applyAlignment="1">
      <alignment horizontal="left" vertical="center" wrapText="1"/>
    </xf>
    <xf numFmtId="0" fontId="18" fillId="0" borderId="21" xfId="0" applyFont="1" applyFill="1" applyBorder="1" applyAlignment="1">
      <alignment horizontal="left" vertical="center"/>
    </xf>
    <xf numFmtId="0" fontId="18" fillId="0" borderId="16" xfId="0" applyFont="1" applyFill="1" applyBorder="1" applyAlignment="1">
      <alignment horizontal="left" vertical="center"/>
    </xf>
    <xf numFmtId="0" fontId="0" fillId="0" borderId="22" xfId="0" applyFont="1" applyFill="1" applyBorder="1" applyAlignment="1">
      <alignment horizontal="left" vertical="top"/>
    </xf>
    <xf numFmtId="0" fontId="0" fillId="0" borderId="0" xfId="0" applyFont="1" applyFill="1" applyAlignment="1">
      <alignment horizontal="right" vertical="center" wrapText="1"/>
    </xf>
    <xf numFmtId="49" fontId="18" fillId="0" borderId="0" xfId="0" applyNumberFormat="1" applyFont="1" applyFill="1" applyAlignment="1">
      <alignment horizontal="center" vertical="center" shrinkToFit="1"/>
    </xf>
    <xf numFmtId="0" fontId="18" fillId="11" borderId="3" xfId="0" applyFont="1" applyFill="1" applyBorder="1" applyAlignment="1">
      <alignment horizontal="left" vertical="center" wrapText="1"/>
    </xf>
    <xf numFmtId="0" fontId="18" fillId="11" borderId="8" xfId="0" applyFont="1" applyFill="1" applyBorder="1" applyAlignment="1">
      <alignment horizontal="left" vertical="center" wrapText="1"/>
    </xf>
    <xf numFmtId="0" fontId="18" fillId="11" borderId="9" xfId="0" applyFont="1" applyFill="1" applyBorder="1" applyAlignment="1">
      <alignment horizontal="left" vertical="center" wrapText="1"/>
    </xf>
    <xf numFmtId="0" fontId="18" fillId="0" borderId="4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1" xfId="0" applyFont="1" applyFill="1" applyBorder="1" applyAlignment="1">
      <alignment horizontal="left" vertical="center" wrapText="1"/>
    </xf>
    <xf numFmtId="0" fontId="0" fillId="0" borderId="13" xfId="0" applyFont="1" applyFill="1" applyBorder="1" applyAlignment="1">
      <alignment horizontal="right" vertical="center" wrapText="1"/>
    </xf>
    <xf numFmtId="0" fontId="1" fillId="9" borderId="23" xfId="0" applyFont="1" applyFill="1" applyBorder="1" applyAlignment="1">
      <alignment horizontal="left" vertical="center" wrapText="1"/>
    </xf>
    <xf numFmtId="0" fontId="1" fillId="9" borderId="24" xfId="0" applyFont="1" applyFill="1" applyBorder="1" applyAlignment="1">
      <alignment horizontal="left" vertical="center" wrapText="1"/>
    </xf>
    <xf numFmtId="0" fontId="0" fillId="0" borderId="25" xfId="0" applyFont="1" applyFill="1" applyBorder="1" applyAlignment="1">
      <alignment horizontal="left" vertical="center" wrapText="1"/>
    </xf>
    <xf numFmtId="49" fontId="3" fillId="8" borderId="3" xfId="0" applyNumberFormat="1" applyFont="1" applyFill="1" applyBorder="1" applyAlignment="1">
      <alignment horizontal="left" vertical="center" wrapText="1"/>
    </xf>
    <xf numFmtId="0" fontId="22" fillId="0" borderId="8" xfId="0" applyFont="1" applyFill="1" applyBorder="1" applyAlignment="1">
      <alignment horizontal="left" vertical="center" wrapText="1"/>
    </xf>
    <xf numFmtId="0" fontId="22" fillId="0" borderId="9" xfId="0" applyFont="1" applyFill="1" applyBorder="1" applyAlignment="1">
      <alignment horizontal="left" vertical="center" wrapText="1"/>
    </xf>
    <xf numFmtId="0" fontId="1" fillId="7" borderId="2" xfId="0" applyFont="1" applyFill="1" applyBorder="1" applyAlignment="1">
      <alignment horizontal="left" vertical="center" wrapText="1"/>
    </xf>
    <xf numFmtId="0" fontId="1" fillId="8" borderId="3" xfId="0" applyFont="1" applyFill="1" applyBorder="1" applyAlignment="1">
      <alignment horizontal="left" vertical="center" wrapText="1"/>
    </xf>
    <xf numFmtId="0" fontId="0" fillId="8" borderId="8" xfId="0" applyFont="1" applyFill="1" applyBorder="1" applyAlignment="1">
      <alignment vertical="center" wrapText="1"/>
    </xf>
    <xf numFmtId="0" fontId="0" fillId="8" borderId="9" xfId="0" applyFont="1" applyFill="1" applyBorder="1" applyAlignment="1">
      <alignment vertical="center" wrapText="1"/>
    </xf>
    <xf numFmtId="49" fontId="1" fillId="8" borderId="3" xfId="0" applyNumberFormat="1" applyFont="1" applyFill="1" applyBorder="1" applyAlignment="1">
      <alignment horizontal="left" vertical="center" wrapText="1"/>
    </xf>
    <xf numFmtId="0" fontId="18" fillId="8" borderId="8" xfId="0" applyFont="1" applyFill="1" applyBorder="1" applyAlignment="1">
      <alignment horizontal="left" vertical="center" wrapText="1"/>
    </xf>
    <xf numFmtId="0" fontId="18" fillId="8" borderId="9" xfId="0" applyFont="1" applyFill="1" applyBorder="1" applyAlignment="1">
      <alignment horizontal="left" vertical="center" wrapText="1"/>
    </xf>
    <xf numFmtId="0" fontId="22" fillId="8" borderId="8" xfId="0" applyFont="1" applyFill="1" applyBorder="1" applyAlignment="1">
      <alignment horizontal="left" vertical="center" wrapText="1"/>
    </xf>
    <xf numFmtId="0" fontId="22" fillId="8" borderId="9" xfId="0" applyFont="1" applyFill="1" applyBorder="1" applyAlignment="1">
      <alignment horizontal="left" vertical="center" wrapText="1"/>
    </xf>
  </cellXfs>
  <cellStyles count="43">
    <cellStyle name="br" xfId="1"/>
    <cellStyle name="col" xfId="2"/>
    <cellStyle name="ex68" xfId="3"/>
    <cellStyle name="ex72" xfId="4"/>
    <cellStyle name="ex76" xfId="5"/>
    <cellStyle name="ex80" xfId="6"/>
    <cellStyle name="Normal" xfId="7"/>
    <cellStyle name="Normal 2" xfId="8"/>
    <cellStyle name="style0" xfId="9"/>
    <cellStyle name="td" xfId="10"/>
    <cellStyle name="tr" xfId="11"/>
    <cellStyle name="xl21" xfId="12"/>
    <cellStyle name="xl22" xfId="13"/>
    <cellStyle name="xl23" xfId="14"/>
    <cellStyle name="xl24" xfId="15"/>
    <cellStyle name="xl25" xfId="16"/>
    <cellStyle name="xl26" xfId="17"/>
    <cellStyle name="xl27" xfId="18"/>
    <cellStyle name="xl28" xfId="19"/>
    <cellStyle name="xl29" xfId="20"/>
    <cellStyle name="xl30" xfId="21"/>
    <cellStyle name="xl31" xfId="22"/>
    <cellStyle name="xl32" xfId="23"/>
    <cellStyle name="xl33" xfId="24"/>
    <cellStyle name="xl34" xfId="25"/>
    <cellStyle name="xl35" xfId="26"/>
    <cellStyle name="xl36" xfId="27"/>
    <cellStyle name="xl37" xfId="28"/>
    <cellStyle name="xl38" xfId="29"/>
    <cellStyle name="xl39" xfId="30"/>
    <cellStyle name="xl40" xfId="31"/>
    <cellStyle name="xl41" xfId="32"/>
    <cellStyle name="xl42" xfId="33"/>
    <cellStyle name="xl43" xfId="34"/>
    <cellStyle name="xl44" xfId="35"/>
    <cellStyle name="xl45" xfId="36"/>
    <cellStyle name="xl46" xfId="37"/>
    <cellStyle name="Обычный" xfId="0" builtinId="0"/>
    <cellStyle name="Обычный 2" xfId="38"/>
    <cellStyle name="Обычный 2 2" xfId="39"/>
    <cellStyle name="Обычный 2 3" xfId="40"/>
    <cellStyle name="Обычный 3" xfId="41"/>
    <cellStyle name="Обычный 4" xfId="4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3"/>
  <sheetViews>
    <sheetView tabSelected="1" zoomScaleNormal="100" zoomScaleSheetLayoutView="115" workbookViewId="0">
      <pane ySplit="6" topLeftCell="A17" activePane="bottomLeft" state="frozen"/>
      <selection pane="bottomLeft" activeCell="G20" sqref="G20"/>
    </sheetView>
  </sheetViews>
  <sheetFormatPr defaultRowHeight="12.75" x14ac:dyDescent="0.2"/>
  <cols>
    <col min="1" max="1" width="7.83203125" customWidth="1"/>
    <col min="2" max="2" width="11.33203125" customWidth="1"/>
    <col min="3" max="3" width="1.83203125" hidden="1" customWidth="1"/>
    <col min="4" max="4" width="55.83203125" customWidth="1"/>
    <col min="5" max="5" width="15.1640625" hidden="1" customWidth="1"/>
    <col min="6" max="6" width="7.83203125" customWidth="1"/>
    <col min="7" max="7" width="8.1640625" customWidth="1"/>
    <col min="8" max="8" width="23.1640625" customWidth="1"/>
    <col min="9" max="10" width="20.5" customWidth="1"/>
    <col min="11" max="11" width="94.6640625" customWidth="1"/>
    <col min="12" max="12" width="20.6640625" customWidth="1"/>
  </cols>
  <sheetData>
    <row r="1" spans="1:12" ht="19.5" customHeight="1" x14ac:dyDescent="0.2">
      <c r="B1" s="1" t="s">
        <v>0</v>
      </c>
    </row>
    <row r="2" spans="1:12" ht="18.75" hidden="1" customHeight="1" x14ac:dyDescent="0.2">
      <c r="B2" s="2"/>
      <c r="C2" s="99"/>
      <c r="D2" s="99"/>
      <c r="E2" s="99"/>
      <c r="F2" s="99"/>
      <c r="G2" s="99"/>
      <c r="H2" s="99"/>
    </row>
    <row r="3" spans="1:12" ht="15.75" hidden="1" x14ac:dyDescent="0.2">
      <c r="B3" s="100" t="s">
        <v>18</v>
      </c>
      <c r="C3" s="100"/>
      <c r="D3" s="100"/>
      <c r="E3" s="100"/>
      <c r="F3" s="100"/>
      <c r="G3" s="100"/>
      <c r="H3" s="100"/>
      <c r="I3" s="100"/>
      <c r="J3" s="100"/>
      <c r="K3" s="100"/>
    </row>
    <row r="4" spans="1:12" ht="16.5" hidden="1" customHeight="1" x14ac:dyDescent="0.2">
      <c r="B4" s="107" t="s">
        <v>1</v>
      </c>
      <c r="C4" s="107"/>
      <c r="D4" s="107"/>
      <c r="E4" s="107"/>
      <c r="F4" s="107"/>
      <c r="G4" s="107"/>
      <c r="H4" s="107"/>
    </row>
    <row r="5" spans="1:12" ht="36" customHeight="1" x14ac:dyDescent="0.2">
      <c r="A5" s="3" t="s">
        <v>3</v>
      </c>
      <c r="B5" s="3" t="s">
        <v>4</v>
      </c>
      <c r="C5" s="4"/>
      <c r="D5" s="3" t="s">
        <v>2</v>
      </c>
      <c r="E5" s="3" t="s">
        <v>4</v>
      </c>
      <c r="F5" s="3" t="s">
        <v>9</v>
      </c>
      <c r="G5" s="3" t="s">
        <v>10</v>
      </c>
      <c r="H5" s="3" t="s">
        <v>8</v>
      </c>
      <c r="I5" s="3" t="s">
        <v>42</v>
      </c>
      <c r="J5" s="3" t="s">
        <v>43</v>
      </c>
      <c r="K5" s="3" t="s">
        <v>11</v>
      </c>
    </row>
    <row r="6" spans="1:12" ht="18" customHeight="1" x14ac:dyDescent="0.2">
      <c r="A6" s="5" t="s">
        <v>6</v>
      </c>
      <c r="B6" s="5" t="s">
        <v>7</v>
      </c>
      <c r="C6" s="4"/>
      <c r="D6" s="5" t="s">
        <v>5</v>
      </c>
      <c r="E6" s="5" t="s">
        <v>7</v>
      </c>
      <c r="F6" s="5"/>
      <c r="G6" s="5"/>
      <c r="H6" s="5"/>
      <c r="I6" s="5"/>
      <c r="J6" s="5"/>
      <c r="K6" s="5"/>
    </row>
    <row r="7" spans="1:12" ht="24" customHeight="1" x14ac:dyDescent="0.2">
      <c r="A7" s="101" t="s">
        <v>41</v>
      </c>
      <c r="B7" s="102"/>
      <c r="C7" s="102"/>
      <c r="D7" s="102"/>
      <c r="E7" s="102"/>
      <c r="F7" s="102"/>
      <c r="G7" s="102"/>
      <c r="H7" s="102"/>
      <c r="I7" s="102"/>
      <c r="J7" s="102"/>
      <c r="K7" s="103"/>
    </row>
    <row r="8" spans="1:12" ht="15.75" x14ac:dyDescent="0.2">
      <c r="A8" s="104" t="s">
        <v>12</v>
      </c>
      <c r="B8" s="105"/>
      <c r="C8" s="105"/>
      <c r="D8" s="105"/>
      <c r="E8" s="105"/>
      <c r="F8" s="105"/>
      <c r="G8" s="105"/>
      <c r="H8" s="105"/>
      <c r="I8" s="105"/>
      <c r="J8" s="106"/>
      <c r="K8" s="6"/>
    </row>
    <row r="9" spans="1:12" s="8" customFormat="1" ht="56.25" x14ac:dyDescent="0.2">
      <c r="A9" s="37">
        <v>901</v>
      </c>
      <c r="B9" s="18">
        <v>83270</v>
      </c>
      <c r="C9" s="17"/>
      <c r="D9" s="17" t="s">
        <v>40</v>
      </c>
      <c r="E9" s="17"/>
      <c r="F9" s="25" t="s">
        <v>13</v>
      </c>
      <c r="G9" s="25" t="s">
        <v>44</v>
      </c>
      <c r="H9" s="33">
        <v>-162500</v>
      </c>
      <c r="I9" s="33">
        <v>0</v>
      </c>
      <c r="J9" s="33">
        <v>0</v>
      </c>
      <c r="K9" s="14" t="s">
        <v>88</v>
      </c>
      <c r="L9" s="34"/>
    </row>
    <row r="10" spans="1:12" s="8" customFormat="1" ht="150" x14ac:dyDescent="0.2">
      <c r="A10" s="37">
        <v>901</v>
      </c>
      <c r="B10" s="18">
        <v>83270</v>
      </c>
      <c r="C10" s="17"/>
      <c r="D10" s="17" t="s">
        <v>40</v>
      </c>
      <c r="E10" s="17"/>
      <c r="F10" s="25" t="s">
        <v>13</v>
      </c>
      <c r="G10" s="25" t="s">
        <v>52</v>
      </c>
      <c r="H10" s="33">
        <v>312500</v>
      </c>
      <c r="I10" s="33">
        <v>0</v>
      </c>
      <c r="J10" s="33">
        <v>0</v>
      </c>
      <c r="K10" s="14" t="s">
        <v>89</v>
      </c>
      <c r="L10" s="34"/>
    </row>
    <row r="11" spans="1:12" s="8" customFormat="1" ht="56.25" x14ac:dyDescent="0.2">
      <c r="A11" s="37">
        <v>901</v>
      </c>
      <c r="B11" s="18">
        <v>81410</v>
      </c>
      <c r="C11" s="17"/>
      <c r="D11" s="17" t="s">
        <v>56</v>
      </c>
      <c r="E11" s="17"/>
      <c r="F11" s="25" t="s">
        <v>13</v>
      </c>
      <c r="G11" s="25" t="s">
        <v>52</v>
      </c>
      <c r="H11" s="33">
        <v>9000</v>
      </c>
      <c r="I11" s="33">
        <v>0</v>
      </c>
      <c r="J11" s="33">
        <v>0</v>
      </c>
      <c r="K11" s="14" t="s">
        <v>80</v>
      </c>
      <c r="L11" s="34"/>
    </row>
    <row r="12" spans="1:12" s="8" customFormat="1" ht="93.75" x14ac:dyDescent="0.2">
      <c r="A12" s="37">
        <v>901</v>
      </c>
      <c r="B12" s="18">
        <v>80930</v>
      </c>
      <c r="C12" s="17"/>
      <c r="D12" s="17" t="s">
        <v>49</v>
      </c>
      <c r="E12" s="17"/>
      <c r="F12" s="25" t="s">
        <v>13</v>
      </c>
      <c r="G12" s="25" t="s">
        <v>22</v>
      </c>
      <c r="H12" s="33">
        <v>99863.61</v>
      </c>
      <c r="I12" s="33">
        <v>0</v>
      </c>
      <c r="J12" s="33">
        <v>0</v>
      </c>
      <c r="K12" s="14" t="s">
        <v>55</v>
      </c>
      <c r="L12" s="34"/>
    </row>
    <row r="13" spans="1:12" s="8" customFormat="1" ht="150" x14ac:dyDescent="0.2">
      <c r="A13" s="37">
        <v>901</v>
      </c>
      <c r="B13" s="18">
        <v>81630</v>
      </c>
      <c r="C13" s="17"/>
      <c r="D13" s="17" t="s">
        <v>86</v>
      </c>
      <c r="E13" s="17"/>
      <c r="F13" s="25" t="s">
        <v>84</v>
      </c>
      <c r="G13" s="25" t="s">
        <v>85</v>
      </c>
      <c r="H13" s="33">
        <v>3000000</v>
      </c>
      <c r="I13" s="33">
        <v>0</v>
      </c>
      <c r="J13" s="33">
        <v>0</v>
      </c>
      <c r="K13" s="62" t="s">
        <v>87</v>
      </c>
      <c r="L13" s="34"/>
    </row>
    <row r="14" spans="1:12" s="8" customFormat="1" ht="93.75" x14ac:dyDescent="0.2">
      <c r="A14" s="37">
        <v>901</v>
      </c>
      <c r="B14" s="18">
        <v>81830</v>
      </c>
      <c r="C14" s="17"/>
      <c r="D14" s="17" t="s">
        <v>54</v>
      </c>
      <c r="E14" s="17"/>
      <c r="F14" s="25" t="s">
        <v>53</v>
      </c>
      <c r="G14" s="25" t="s">
        <v>22</v>
      </c>
      <c r="H14" s="49">
        <v>-35000</v>
      </c>
      <c r="I14" s="49">
        <v>0</v>
      </c>
      <c r="J14" s="49">
        <v>0</v>
      </c>
      <c r="K14" s="14" t="s">
        <v>57</v>
      </c>
      <c r="L14" s="34"/>
    </row>
    <row r="15" spans="1:12" s="8" customFormat="1" ht="93.75" x14ac:dyDescent="0.2">
      <c r="A15" s="37">
        <v>901</v>
      </c>
      <c r="B15" s="18">
        <v>81830</v>
      </c>
      <c r="C15" s="17"/>
      <c r="D15" s="17" t="s">
        <v>54</v>
      </c>
      <c r="E15" s="17"/>
      <c r="F15" s="25" t="s">
        <v>53</v>
      </c>
      <c r="G15" s="25" t="s">
        <v>52</v>
      </c>
      <c r="H15" s="49">
        <v>35000</v>
      </c>
      <c r="I15" s="49">
        <v>0</v>
      </c>
      <c r="J15" s="49">
        <v>0</v>
      </c>
      <c r="K15" s="14" t="s">
        <v>57</v>
      </c>
      <c r="L15" s="34"/>
    </row>
    <row r="16" spans="1:12" s="8" customFormat="1" ht="337.5" x14ac:dyDescent="0.2">
      <c r="A16" s="37">
        <v>901</v>
      </c>
      <c r="B16" s="71">
        <v>81740</v>
      </c>
      <c r="C16" s="17"/>
      <c r="D16" s="17" t="s">
        <v>19</v>
      </c>
      <c r="E16" s="17"/>
      <c r="F16" s="25" t="s">
        <v>20</v>
      </c>
      <c r="G16" s="25" t="s">
        <v>45</v>
      </c>
      <c r="H16" s="49">
        <v>572863</v>
      </c>
      <c r="I16" s="49">
        <v>0</v>
      </c>
      <c r="J16" s="49">
        <v>0</v>
      </c>
      <c r="K16" s="14" t="s">
        <v>58</v>
      </c>
      <c r="L16" s="34"/>
    </row>
    <row r="17" spans="1:12" s="8" customFormat="1" ht="18.75" x14ac:dyDescent="0.2">
      <c r="A17" s="72">
        <v>901</v>
      </c>
      <c r="B17" s="18">
        <v>81730</v>
      </c>
      <c r="C17" s="69"/>
      <c r="D17" s="17" t="s">
        <v>95</v>
      </c>
      <c r="E17" s="17"/>
      <c r="F17" s="25" t="s">
        <v>94</v>
      </c>
      <c r="G17" s="25" t="s">
        <v>22</v>
      </c>
      <c r="H17" s="70">
        <v>-234652.18</v>
      </c>
      <c r="I17" s="70">
        <v>0</v>
      </c>
      <c r="J17" s="70">
        <v>0</v>
      </c>
      <c r="K17" s="55" t="s">
        <v>97</v>
      </c>
      <c r="L17" s="34"/>
    </row>
    <row r="18" spans="1:12" s="8" customFormat="1" ht="37.5" x14ac:dyDescent="0.2">
      <c r="A18" s="72">
        <v>901</v>
      </c>
      <c r="B18" s="18">
        <v>81690</v>
      </c>
      <c r="C18" s="69"/>
      <c r="D18" s="17" t="s">
        <v>96</v>
      </c>
      <c r="E18" s="17"/>
      <c r="F18" s="25" t="s">
        <v>94</v>
      </c>
      <c r="G18" s="25" t="s">
        <v>22</v>
      </c>
      <c r="H18" s="70">
        <v>234652.18</v>
      </c>
      <c r="I18" s="70">
        <v>0</v>
      </c>
      <c r="J18" s="70">
        <v>0</v>
      </c>
      <c r="K18" s="55" t="s">
        <v>98</v>
      </c>
      <c r="L18" s="34"/>
    </row>
    <row r="19" spans="1:12" s="8" customFormat="1" ht="75" x14ac:dyDescent="0.2">
      <c r="A19" s="37">
        <v>901</v>
      </c>
      <c r="B19" s="71">
        <v>83280</v>
      </c>
      <c r="C19" s="17"/>
      <c r="D19" s="17" t="s">
        <v>99</v>
      </c>
      <c r="E19" s="17"/>
      <c r="F19" s="25" t="s">
        <v>100</v>
      </c>
      <c r="G19" s="25" t="s">
        <v>22</v>
      </c>
      <c r="H19" s="70">
        <v>-270723</v>
      </c>
      <c r="I19" s="70">
        <v>0</v>
      </c>
      <c r="J19" s="70">
        <v>0</v>
      </c>
      <c r="K19" s="55" t="s">
        <v>101</v>
      </c>
      <c r="L19" s="34"/>
    </row>
    <row r="20" spans="1:12" s="8" customFormat="1" ht="75" x14ac:dyDescent="0.2">
      <c r="A20" s="37">
        <v>901</v>
      </c>
      <c r="B20" s="71">
        <v>83280</v>
      </c>
      <c r="C20" s="17"/>
      <c r="D20" s="17" t="s">
        <v>99</v>
      </c>
      <c r="E20" s="17"/>
      <c r="F20" s="25" t="s">
        <v>100</v>
      </c>
      <c r="G20" s="25" t="s">
        <v>51</v>
      </c>
      <c r="H20" s="70">
        <v>270723</v>
      </c>
      <c r="I20" s="70">
        <v>0</v>
      </c>
      <c r="J20" s="70">
        <v>0</v>
      </c>
      <c r="K20" s="55" t="s">
        <v>101</v>
      </c>
      <c r="L20" s="34"/>
    </row>
    <row r="21" spans="1:12" ht="33.75" customHeight="1" x14ac:dyDescent="0.2">
      <c r="A21" s="74" t="s">
        <v>14</v>
      </c>
      <c r="B21" s="74"/>
      <c r="C21" s="74"/>
      <c r="D21" s="74"/>
      <c r="E21" s="74"/>
      <c r="F21" s="74"/>
      <c r="G21" s="74"/>
      <c r="H21" s="56">
        <f>SUM(H9:H18)</f>
        <v>3831726.61</v>
      </c>
      <c r="I21" s="9">
        <f>SUM(I9:I18)</f>
        <v>0</v>
      </c>
      <c r="J21" s="9">
        <f>SUM(J9:J16)</f>
        <v>0</v>
      </c>
      <c r="K21" s="13"/>
    </row>
    <row r="22" spans="1:12" ht="15.75" x14ac:dyDescent="0.2">
      <c r="A22" s="84"/>
      <c r="B22" s="91"/>
      <c r="C22" s="91"/>
      <c r="D22" s="91"/>
      <c r="E22" s="91"/>
      <c r="F22" s="91"/>
      <c r="G22" s="91"/>
      <c r="H22" s="91"/>
      <c r="I22" s="91"/>
      <c r="J22" s="91"/>
      <c r="K22" s="92"/>
    </row>
    <row r="23" spans="1:12" ht="34.5" customHeight="1" x14ac:dyDescent="0.2">
      <c r="A23" s="108" t="s">
        <v>72</v>
      </c>
      <c r="B23" s="109"/>
      <c r="C23" s="109"/>
      <c r="D23" s="109"/>
      <c r="E23" s="109"/>
      <c r="F23" s="109"/>
      <c r="G23" s="109"/>
      <c r="H23" s="109"/>
      <c r="I23" s="109"/>
      <c r="J23" s="109"/>
      <c r="K23" s="110"/>
    </row>
    <row r="24" spans="1:12" ht="15.75" x14ac:dyDescent="0.2">
      <c r="A24" s="93" t="s">
        <v>16</v>
      </c>
      <c r="B24" s="94"/>
      <c r="C24" s="94"/>
      <c r="D24" s="94"/>
      <c r="E24" s="94"/>
      <c r="F24" s="94"/>
      <c r="G24" s="94"/>
      <c r="H24" s="94"/>
      <c r="I24" s="94"/>
      <c r="J24" s="95"/>
      <c r="K24" s="7"/>
    </row>
    <row r="25" spans="1:12" s="8" customFormat="1" ht="56.25" x14ac:dyDescent="0.2">
      <c r="A25" s="17">
        <v>903</v>
      </c>
      <c r="B25" s="17">
        <v>82370</v>
      </c>
      <c r="C25" s="17"/>
      <c r="D25" s="17" t="s">
        <v>60</v>
      </c>
      <c r="E25" s="17"/>
      <c r="F25" s="25" t="s">
        <v>46</v>
      </c>
      <c r="G25" s="25" t="s">
        <v>59</v>
      </c>
      <c r="H25" s="49">
        <v>100600.4</v>
      </c>
      <c r="I25" s="49">
        <v>0</v>
      </c>
      <c r="J25" s="49">
        <v>0</v>
      </c>
      <c r="K25" s="16" t="s">
        <v>66</v>
      </c>
    </row>
    <row r="26" spans="1:12" s="8" customFormat="1" ht="75" x14ac:dyDescent="0.2">
      <c r="A26" s="17">
        <v>903</v>
      </c>
      <c r="B26" s="17" t="s">
        <v>61</v>
      </c>
      <c r="C26" s="17"/>
      <c r="D26" s="17" t="s">
        <v>63</v>
      </c>
      <c r="E26" s="17"/>
      <c r="F26" s="25" t="s">
        <v>46</v>
      </c>
      <c r="G26" s="25" t="s">
        <v>59</v>
      </c>
      <c r="H26" s="49">
        <v>-2572043.02</v>
      </c>
      <c r="I26" s="49">
        <v>0</v>
      </c>
      <c r="J26" s="49">
        <v>0</v>
      </c>
      <c r="K26" s="16" t="s">
        <v>64</v>
      </c>
    </row>
    <row r="27" spans="1:12" s="8" customFormat="1" ht="75" x14ac:dyDescent="0.2">
      <c r="A27" s="17">
        <v>903</v>
      </c>
      <c r="B27" s="17" t="s">
        <v>61</v>
      </c>
      <c r="C27" s="17"/>
      <c r="D27" s="17" t="s">
        <v>63</v>
      </c>
      <c r="E27" s="17"/>
      <c r="F27" s="25" t="s">
        <v>62</v>
      </c>
      <c r="G27" s="25" t="s">
        <v>59</v>
      </c>
      <c r="H27" s="49">
        <v>2572043.02</v>
      </c>
      <c r="I27" s="49">
        <v>0</v>
      </c>
      <c r="J27" s="49">
        <v>0</v>
      </c>
      <c r="K27" s="16" t="s">
        <v>65</v>
      </c>
    </row>
    <row r="28" spans="1:12" s="8" customFormat="1" ht="150" x14ac:dyDescent="0.2">
      <c r="A28" s="51">
        <v>903</v>
      </c>
      <c r="B28" s="51" t="s">
        <v>81</v>
      </c>
      <c r="C28" s="15"/>
      <c r="D28" s="52" t="s">
        <v>82</v>
      </c>
      <c r="E28" s="51"/>
      <c r="F28" s="53" t="s">
        <v>46</v>
      </c>
      <c r="G28" s="53">
        <v>612</v>
      </c>
      <c r="H28" s="54">
        <v>61796100</v>
      </c>
      <c r="I28" s="59">
        <v>0</v>
      </c>
      <c r="J28" s="60">
        <v>0</v>
      </c>
      <c r="K28" s="55" t="s">
        <v>90</v>
      </c>
    </row>
    <row r="29" spans="1:12" ht="18" customHeight="1" x14ac:dyDescent="0.2">
      <c r="A29" s="74" t="s">
        <v>14</v>
      </c>
      <c r="B29" s="74"/>
      <c r="C29" s="74"/>
      <c r="D29" s="74"/>
      <c r="E29" s="74"/>
      <c r="F29" s="74"/>
      <c r="G29" s="74"/>
      <c r="H29" s="22">
        <f>SUM(H25:H28)</f>
        <v>61896700.399999999</v>
      </c>
      <c r="I29" s="22">
        <f>SUM(I28:I28)</f>
        <v>0</v>
      </c>
      <c r="J29" s="22">
        <f>SUM(J28:J28)</f>
        <v>0</v>
      </c>
      <c r="K29" s="23"/>
    </row>
    <row r="30" spans="1:12" s="8" customFormat="1" ht="19.5" customHeight="1" x14ac:dyDescent="0.2">
      <c r="A30" s="90" t="s">
        <v>24</v>
      </c>
      <c r="B30" s="82"/>
      <c r="C30" s="82"/>
      <c r="D30" s="82"/>
      <c r="E30" s="82"/>
      <c r="F30" s="82"/>
      <c r="G30" s="82"/>
      <c r="H30" s="82"/>
      <c r="I30" s="82"/>
      <c r="J30" s="82"/>
      <c r="K30" s="83"/>
    </row>
    <row r="31" spans="1:12" s="8" customFormat="1" ht="21.75" customHeight="1" x14ac:dyDescent="0.2">
      <c r="A31" s="84" t="s">
        <v>25</v>
      </c>
      <c r="B31" s="85"/>
      <c r="C31" s="85"/>
      <c r="D31" s="85"/>
      <c r="E31" s="85"/>
      <c r="F31" s="85"/>
      <c r="G31" s="85"/>
      <c r="H31" s="85"/>
      <c r="I31" s="85"/>
      <c r="J31" s="85"/>
      <c r="K31" s="86"/>
    </row>
    <row r="32" spans="1:12" s="8" customFormat="1" ht="75" x14ac:dyDescent="0.2">
      <c r="A32" s="58">
        <v>904</v>
      </c>
      <c r="B32" s="18">
        <v>83030</v>
      </c>
      <c r="C32" s="19"/>
      <c r="D32" s="19" t="s">
        <v>77</v>
      </c>
      <c r="E32" s="19"/>
      <c r="F32" s="20" t="s">
        <v>78</v>
      </c>
      <c r="G32" s="20" t="s">
        <v>79</v>
      </c>
      <c r="H32" s="61">
        <v>1100000</v>
      </c>
      <c r="I32" s="49">
        <v>0</v>
      </c>
      <c r="J32" s="49">
        <v>0</v>
      </c>
      <c r="K32" s="19" t="s">
        <v>83</v>
      </c>
    </row>
    <row r="33" spans="1:11" s="8" customFormat="1" ht="36.75" customHeight="1" x14ac:dyDescent="0.2">
      <c r="A33" s="74" t="s">
        <v>14</v>
      </c>
      <c r="B33" s="74"/>
      <c r="C33" s="74"/>
      <c r="D33" s="74"/>
      <c r="E33" s="74"/>
      <c r="F33" s="74"/>
      <c r="G33" s="74"/>
      <c r="H33" s="22">
        <f>H32</f>
        <v>1100000</v>
      </c>
      <c r="I33" s="22">
        <f>I32</f>
        <v>0</v>
      </c>
      <c r="J33" s="22">
        <f>J32</f>
        <v>0</v>
      </c>
      <c r="K33" s="23"/>
    </row>
    <row r="34" spans="1:11" s="8" customFormat="1" ht="46.5" customHeight="1" x14ac:dyDescent="0.2">
      <c r="A34" s="81" t="s">
        <v>70</v>
      </c>
      <c r="B34" s="82"/>
      <c r="C34" s="82"/>
      <c r="D34" s="82"/>
      <c r="E34" s="82"/>
      <c r="F34" s="82"/>
      <c r="G34" s="82"/>
      <c r="H34" s="82"/>
      <c r="I34" s="82"/>
      <c r="J34" s="82"/>
      <c r="K34" s="83"/>
    </row>
    <row r="35" spans="1:11" s="8" customFormat="1" ht="22.5" customHeight="1" x14ac:dyDescent="0.2">
      <c r="A35" s="84" t="s">
        <v>23</v>
      </c>
      <c r="B35" s="85"/>
      <c r="C35" s="85"/>
      <c r="D35" s="85"/>
      <c r="E35" s="85"/>
      <c r="F35" s="85"/>
      <c r="G35" s="85"/>
      <c r="H35" s="85"/>
      <c r="I35" s="85"/>
      <c r="J35" s="85"/>
      <c r="K35" s="86"/>
    </row>
    <row r="36" spans="1:11" s="8" customFormat="1" ht="112.5" x14ac:dyDescent="0.2">
      <c r="A36" s="27" t="s">
        <v>67</v>
      </c>
      <c r="B36" s="27" t="s">
        <v>68</v>
      </c>
      <c r="C36" s="27"/>
      <c r="D36" s="27" t="s">
        <v>69</v>
      </c>
      <c r="E36" s="27"/>
      <c r="F36" s="27" t="s">
        <v>13</v>
      </c>
      <c r="G36" s="27" t="s">
        <v>22</v>
      </c>
      <c r="H36" s="49">
        <v>490000</v>
      </c>
      <c r="I36" s="49">
        <v>0</v>
      </c>
      <c r="J36" s="49">
        <v>0</v>
      </c>
      <c r="K36" s="57" t="s">
        <v>91</v>
      </c>
    </row>
    <row r="37" spans="1:11" s="8" customFormat="1" ht="30" customHeight="1" x14ac:dyDescent="0.2">
      <c r="A37" s="74" t="s">
        <v>14</v>
      </c>
      <c r="B37" s="74"/>
      <c r="C37" s="74"/>
      <c r="D37" s="74"/>
      <c r="E37" s="74"/>
      <c r="F37" s="74"/>
      <c r="G37" s="74"/>
      <c r="H37" s="22">
        <f>SUM(H34:H36)</f>
        <v>490000</v>
      </c>
      <c r="I37" s="22">
        <f>SUM(I36:I36)</f>
        <v>0</v>
      </c>
      <c r="J37" s="22">
        <f>SUM(J36:J36)</f>
        <v>0</v>
      </c>
      <c r="K37" s="23"/>
    </row>
    <row r="38" spans="1:11" s="8" customFormat="1" ht="46.5" customHeight="1" x14ac:dyDescent="0.2">
      <c r="A38" s="87" t="s">
        <v>71</v>
      </c>
      <c r="B38" s="88"/>
      <c r="C38" s="88"/>
      <c r="D38" s="88"/>
      <c r="E38" s="88"/>
      <c r="F38" s="88"/>
      <c r="G38" s="88"/>
      <c r="H38" s="88"/>
      <c r="I38" s="88"/>
      <c r="J38" s="88"/>
      <c r="K38" s="89"/>
    </row>
    <row r="39" spans="1:11" s="8" customFormat="1" ht="27.75" customHeight="1" x14ac:dyDescent="0.2">
      <c r="A39" s="96" t="s">
        <v>17</v>
      </c>
      <c r="B39" s="97"/>
      <c r="C39" s="97"/>
      <c r="D39" s="97"/>
      <c r="E39" s="97"/>
      <c r="F39" s="97"/>
      <c r="G39" s="97"/>
      <c r="H39" s="97"/>
      <c r="I39" s="97"/>
      <c r="J39" s="97"/>
      <c r="K39" s="98"/>
    </row>
    <row r="40" spans="1:11" s="8" customFormat="1" ht="56.25" x14ac:dyDescent="0.2">
      <c r="A40" s="18">
        <v>906</v>
      </c>
      <c r="B40" s="18">
        <v>80450</v>
      </c>
      <c r="C40" s="19"/>
      <c r="D40" s="17" t="s">
        <v>50</v>
      </c>
      <c r="E40" s="18"/>
      <c r="F40" s="20" t="s">
        <v>21</v>
      </c>
      <c r="G40" s="18">
        <v>611</v>
      </c>
      <c r="H40" s="24">
        <v>-22700</v>
      </c>
      <c r="I40" s="24">
        <v>0</v>
      </c>
      <c r="J40" s="24">
        <v>0</v>
      </c>
      <c r="K40" s="26" t="s">
        <v>75</v>
      </c>
    </row>
    <row r="41" spans="1:11" ht="168.75" x14ac:dyDescent="0.2">
      <c r="A41" s="18">
        <v>906</v>
      </c>
      <c r="B41" s="18">
        <v>80320</v>
      </c>
      <c r="C41" s="19"/>
      <c r="D41" s="17" t="s">
        <v>48</v>
      </c>
      <c r="E41" s="18"/>
      <c r="F41" s="20" t="s">
        <v>47</v>
      </c>
      <c r="G41" s="18">
        <v>611</v>
      </c>
      <c r="H41" s="21">
        <v>24949.99</v>
      </c>
      <c r="I41" s="21">
        <v>0</v>
      </c>
      <c r="J41" s="21">
        <v>0</v>
      </c>
      <c r="K41" s="16" t="s">
        <v>93</v>
      </c>
    </row>
    <row r="42" spans="1:11" s="8" customFormat="1" ht="75" x14ac:dyDescent="0.2">
      <c r="A42" s="18">
        <v>906</v>
      </c>
      <c r="B42" s="18">
        <v>80320</v>
      </c>
      <c r="C42" s="19"/>
      <c r="D42" s="17" t="s">
        <v>48</v>
      </c>
      <c r="E42" s="18"/>
      <c r="F42" s="20" t="s">
        <v>47</v>
      </c>
      <c r="G42" s="18">
        <v>612</v>
      </c>
      <c r="H42" s="21">
        <v>126996</v>
      </c>
      <c r="I42" s="21">
        <v>0</v>
      </c>
      <c r="J42" s="21">
        <v>0</v>
      </c>
      <c r="K42" s="16" t="s">
        <v>92</v>
      </c>
    </row>
    <row r="43" spans="1:11" s="8" customFormat="1" ht="75" x14ac:dyDescent="0.2">
      <c r="A43" s="63">
        <v>906</v>
      </c>
      <c r="B43" s="63">
        <v>80720</v>
      </c>
      <c r="C43" s="15"/>
      <c r="D43" s="64" t="s">
        <v>74</v>
      </c>
      <c r="E43" s="63"/>
      <c r="F43" s="65" t="s">
        <v>73</v>
      </c>
      <c r="G43" s="63">
        <v>244</v>
      </c>
      <c r="H43" s="66">
        <v>22700</v>
      </c>
      <c r="I43" s="66">
        <v>0</v>
      </c>
      <c r="J43" s="67">
        <v>0</v>
      </c>
      <c r="K43" s="68" t="s">
        <v>76</v>
      </c>
    </row>
    <row r="44" spans="1:11" ht="22.5" customHeight="1" x14ac:dyDescent="0.2">
      <c r="A44" s="114" t="s">
        <v>14</v>
      </c>
      <c r="B44" s="114"/>
      <c r="C44" s="114"/>
      <c r="D44" s="114"/>
      <c r="E44" s="114"/>
      <c r="F44" s="114"/>
      <c r="G44" s="114"/>
      <c r="H44" s="11">
        <f>SUM(H40:H43)</f>
        <v>151945.99</v>
      </c>
      <c r="I44" s="11">
        <f>SUM(I41:I43)</f>
        <v>0</v>
      </c>
      <c r="J44" s="11">
        <f>SUM(J41:J43)</f>
        <v>0</v>
      </c>
      <c r="K44" s="12"/>
    </row>
    <row r="45" spans="1:11" s="8" customFormat="1" ht="22.5" hidden="1" customHeight="1" x14ac:dyDescent="0.2">
      <c r="A45" s="115" t="s">
        <v>27</v>
      </c>
      <c r="B45" s="116"/>
      <c r="C45" s="116"/>
      <c r="D45" s="116"/>
      <c r="E45" s="116"/>
      <c r="F45" s="116"/>
      <c r="G45" s="116"/>
      <c r="H45" s="116"/>
      <c r="I45" s="116"/>
      <c r="J45" s="116"/>
      <c r="K45" s="117"/>
    </row>
    <row r="46" spans="1:11" s="8" customFormat="1" ht="22.5" hidden="1" customHeight="1" x14ac:dyDescent="0.2">
      <c r="A46" s="78" t="s">
        <v>30</v>
      </c>
      <c r="B46" s="79"/>
      <c r="C46" s="79"/>
      <c r="D46" s="79"/>
      <c r="E46" s="79"/>
      <c r="F46" s="79"/>
      <c r="G46" s="79"/>
      <c r="H46" s="79"/>
      <c r="I46" s="79"/>
      <c r="J46" s="79"/>
      <c r="K46" s="80"/>
    </row>
    <row r="47" spans="1:11" s="8" customFormat="1" ht="75" hidden="1" x14ac:dyDescent="0.2">
      <c r="A47" s="27" t="s">
        <v>37</v>
      </c>
      <c r="B47" s="27" t="s">
        <v>38</v>
      </c>
      <c r="C47" s="27"/>
      <c r="D47" s="27" t="s">
        <v>28</v>
      </c>
      <c r="E47" s="27"/>
      <c r="F47" s="27" t="s">
        <v>26</v>
      </c>
      <c r="G47" s="27" t="s">
        <v>39</v>
      </c>
      <c r="H47" s="21"/>
      <c r="I47" s="21">
        <v>0</v>
      </c>
      <c r="J47" s="21">
        <v>0</v>
      </c>
      <c r="K47" s="31"/>
    </row>
    <row r="48" spans="1:11" s="8" customFormat="1" ht="56.25" hidden="1" x14ac:dyDescent="0.2">
      <c r="A48" s="32" t="s">
        <v>37</v>
      </c>
      <c r="B48" s="27" t="s">
        <v>34</v>
      </c>
      <c r="C48" s="27"/>
      <c r="D48" s="27" t="s">
        <v>35</v>
      </c>
      <c r="E48" s="27"/>
      <c r="F48" s="27" t="s">
        <v>26</v>
      </c>
      <c r="G48" s="27" t="s">
        <v>22</v>
      </c>
      <c r="H48" s="21"/>
      <c r="I48" s="21">
        <v>0</v>
      </c>
      <c r="J48" s="21">
        <v>0</v>
      </c>
      <c r="K48" s="31"/>
    </row>
    <row r="49" spans="1:11" s="8" customFormat="1" ht="2.25" hidden="1" customHeight="1" x14ac:dyDescent="0.2">
      <c r="A49" s="118" t="s">
        <v>29</v>
      </c>
      <c r="B49" s="119"/>
      <c r="C49" s="119"/>
      <c r="D49" s="119"/>
      <c r="E49" s="119"/>
      <c r="F49" s="119"/>
      <c r="G49" s="120"/>
      <c r="H49" s="30">
        <f>H47+H48</f>
        <v>0</v>
      </c>
      <c r="I49" s="28">
        <v>0</v>
      </c>
      <c r="J49" s="28">
        <v>0</v>
      </c>
      <c r="K49" s="28"/>
    </row>
    <row r="50" spans="1:11" s="8" customFormat="1" ht="29.25" hidden="1" customHeight="1" x14ac:dyDescent="0.2">
      <c r="A50" s="75" t="s">
        <v>31</v>
      </c>
      <c r="B50" s="76"/>
      <c r="C50" s="76"/>
      <c r="D50" s="76"/>
      <c r="E50" s="76"/>
      <c r="F50" s="76"/>
      <c r="G50" s="76"/>
      <c r="H50" s="76"/>
      <c r="I50" s="76"/>
      <c r="J50" s="76"/>
      <c r="K50" s="77"/>
    </row>
    <row r="51" spans="1:11" s="8" customFormat="1" ht="66.75" hidden="1" customHeight="1" x14ac:dyDescent="0.2">
      <c r="A51" s="27" t="s">
        <v>32</v>
      </c>
      <c r="B51" s="27" t="s">
        <v>34</v>
      </c>
      <c r="C51" s="27"/>
      <c r="D51" s="27" t="s">
        <v>35</v>
      </c>
      <c r="E51" s="27"/>
      <c r="F51" s="27" t="s">
        <v>33</v>
      </c>
      <c r="G51" s="27" t="s">
        <v>22</v>
      </c>
      <c r="H51" s="46"/>
      <c r="I51" s="21">
        <v>0</v>
      </c>
      <c r="J51" s="21">
        <v>0</v>
      </c>
      <c r="K51" s="14"/>
    </row>
    <row r="52" spans="1:11" s="8" customFormat="1" ht="24" hidden="1" customHeight="1" x14ac:dyDescent="0.2">
      <c r="A52" s="111" t="s">
        <v>29</v>
      </c>
      <c r="B52" s="121"/>
      <c r="C52" s="121"/>
      <c r="D52" s="121"/>
      <c r="E52" s="121"/>
      <c r="F52" s="121"/>
      <c r="G52" s="122"/>
      <c r="H52" s="45">
        <f>H51</f>
        <v>0</v>
      </c>
      <c r="I52" s="30">
        <v>0</v>
      </c>
      <c r="J52" s="28">
        <v>0</v>
      </c>
      <c r="K52" s="28"/>
    </row>
    <row r="53" spans="1:11" s="8" customFormat="1" ht="15.75" hidden="1" customHeight="1" x14ac:dyDescent="0.2">
      <c r="A53" s="111" t="s">
        <v>36</v>
      </c>
      <c r="B53" s="112"/>
      <c r="C53" s="112"/>
      <c r="D53" s="112"/>
      <c r="E53" s="112"/>
      <c r="F53" s="112"/>
      <c r="G53" s="113"/>
      <c r="H53" s="45">
        <f>H52+H49</f>
        <v>0</v>
      </c>
      <c r="I53" s="28">
        <v>0</v>
      </c>
      <c r="J53" s="28">
        <v>0</v>
      </c>
      <c r="K53" s="28"/>
    </row>
    <row r="54" spans="1:11" ht="42" customHeight="1" x14ac:dyDescent="0.2">
      <c r="A54" s="73" t="s">
        <v>15</v>
      </c>
      <c r="B54" s="73"/>
      <c r="C54" s="73"/>
      <c r="D54" s="73"/>
      <c r="E54" s="73"/>
      <c r="F54" s="73"/>
      <c r="G54" s="73"/>
      <c r="H54" s="29">
        <f>H44+H37+H33+H29+H21</f>
        <v>67470373</v>
      </c>
      <c r="I54" s="29">
        <f>I21+I29+I44</f>
        <v>0</v>
      </c>
      <c r="J54" s="29">
        <f>J21+J29+J44</f>
        <v>0</v>
      </c>
      <c r="K54" s="29"/>
    </row>
    <row r="55" spans="1:11" s="8" customFormat="1" ht="23.25" customHeight="1" x14ac:dyDescent="0.2">
      <c r="A55" s="35"/>
      <c r="B55" s="35"/>
      <c r="C55" s="35"/>
      <c r="D55" s="35"/>
      <c r="E55" s="35"/>
      <c r="F55" s="35"/>
      <c r="G55" s="35"/>
      <c r="H55" s="36">
        <f>H54-H63</f>
        <v>10000000</v>
      </c>
      <c r="I55" s="36"/>
      <c r="J55" s="36"/>
      <c r="K55" s="36"/>
    </row>
    <row r="56" spans="1:11" ht="15.75" x14ac:dyDescent="0.2">
      <c r="A56" s="4"/>
      <c r="B56" s="4"/>
      <c r="C56" s="4"/>
      <c r="D56" s="4"/>
      <c r="E56" s="4"/>
      <c r="F56" s="4"/>
      <c r="G56" s="4"/>
      <c r="H56" s="10"/>
      <c r="I56" s="10"/>
      <c r="J56" s="10">
        <v>0</v>
      </c>
      <c r="K56" s="4"/>
    </row>
    <row r="57" spans="1:11" ht="15.75" x14ac:dyDescent="0.2">
      <c r="A57" s="4"/>
      <c r="B57" s="4"/>
      <c r="C57" s="4"/>
      <c r="D57" s="38"/>
      <c r="E57" s="38"/>
      <c r="F57" s="38"/>
      <c r="G57" s="38"/>
      <c r="H57" s="39"/>
      <c r="I57" s="39"/>
      <c r="J57" s="39"/>
      <c r="K57" s="38"/>
    </row>
    <row r="58" spans="1:11" ht="15.75" x14ac:dyDescent="0.2">
      <c r="D58" s="39"/>
      <c r="E58" s="38"/>
      <c r="F58" s="38"/>
      <c r="G58" s="38"/>
      <c r="H58" s="39"/>
      <c r="I58" s="40"/>
      <c r="J58" s="40"/>
      <c r="K58" s="41"/>
    </row>
    <row r="59" spans="1:11" ht="15" x14ac:dyDescent="0.2">
      <c r="D59" s="41"/>
      <c r="E59" s="41"/>
      <c r="F59" s="41"/>
      <c r="G59" s="41"/>
      <c r="H59" s="47"/>
      <c r="I59" s="40"/>
      <c r="J59" s="40"/>
      <c r="K59" s="41"/>
    </row>
    <row r="60" spans="1:11" ht="15.75" x14ac:dyDescent="0.2">
      <c r="D60" s="38"/>
      <c r="E60" s="38"/>
      <c r="F60" s="38"/>
      <c r="G60" s="38"/>
      <c r="H60" s="39"/>
      <c r="I60" s="40"/>
      <c r="J60" s="40"/>
      <c r="K60" s="41"/>
    </row>
    <row r="61" spans="1:11" ht="15.75" x14ac:dyDescent="0.2">
      <c r="D61" s="41"/>
      <c r="E61" s="41"/>
      <c r="F61" s="41"/>
      <c r="G61" s="41"/>
      <c r="H61" s="39"/>
      <c r="I61" s="40"/>
      <c r="J61" s="48"/>
      <c r="K61" s="41"/>
    </row>
    <row r="62" spans="1:11" ht="15.75" x14ac:dyDescent="0.2">
      <c r="B62" s="34"/>
      <c r="D62" s="38"/>
      <c r="E62" s="38"/>
      <c r="F62" s="38"/>
      <c r="G62" s="38"/>
      <c r="H62" s="39">
        <v>57470373</v>
      </c>
      <c r="I62" s="40"/>
      <c r="J62" s="40"/>
      <c r="K62" s="41"/>
    </row>
    <row r="63" spans="1:11" ht="15.75" x14ac:dyDescent="0.2">
      <c r="D63" s="38"/>
      <c r="E63" s="38"/>
      <c r="F63" s="38"/>
      <c r="G63" s="38"/>
      <c r="H63" s="50">
        <f>H57+H58+H59+H60+H61+H62</f>
        <v>57470373</v>
      </c>
      <c r="I63" s="40"/>
      <c r="J63" s="40"/>
      <c r="K63" s="41"/>
    </row>
    <row r="64" spans="1:11" ht="15.75" x14ac:dyDescent="0.2">
      <c r="D64" s="38"/>
      <c r="E64" s="38"/>
      <c r="F64" s="38"/>
      <c r="G64" s="38"/>
      <c r="H64" s="39"/>
      <c r="I64" s="40"/>
      <c r="J64" s="40"/>
      <c r="K64" s="41"/>
    </row>
    <row r="65" spans="4:11" ht="15.75" x14ac:dyDescent="0.2">
      <c r="D65" s="38"/>
      <c r="E65" s="38"/>
      <c r="F65" s="38"/>
      <c r="G65" s="38"/>
      <c r="H65" s="39"/>
      <c r="I65" s="42"/>
      <c r="J65" s="40"/>
      <c r="K65" s="41"/>
    </row>
    <row r="66" spans="4:11" ht="15.75" x14ac:dyDescent="0.2">
      <c r="D66" s="38"/>
      <c r="E66" s="38"/>
      <c r="F66" s="38"/>
      <c r="G66" s="38"/>
      <c r="H66" s="39"/>
      <c r="I66" s="42" t="s">
        <v>51</v>
      </c>
      <c r="J66" s="40"/>
      <c r="K66" s="41"/>
    </row>
    <row r="67" spans="4:11" ht="22.5" customHeight="1" x14ac:dyDescent="0.2">
      <c r="D67" s="38"/>
      <c r="E67" s="38"/>
      <c r="F67" s="38"/>
      <c r="G67" s="38"/>
      <c r="H67" s="39"/>
      <c r="I67" s="43"/>
      <c r="J67" s="39"/>
      <c r="K67" s="41"/>
    </row>
    <row r="68" spans="4:11" ht="21" customHeight="1" x14ac:dyDescent="0.2">
      <c r="D68" s="38"/>
      <c r="E68" s="38"/>
      <c r="F68" s="38"/>
      <c r="G68" s="38"/>
      <c r="H68" s="39"/>
      <c r="I68" s="39"/>
      <c r="J68" s="39"/>
      <c r="K68" s="41"/>
    </row>
    <row r="69" spans="4:11" s="8" customFormat="1" ht="21" customHeight="1" x14ac:dyDescent="0.2">
      <c r="D69" s="38"/>
      <c r="E69" s="38"/>
      <c r="F69" s="38"/>
      <c r="G69" s="38"/>
      <c r="H69" s="39"/>
      <c r="I69" s="39"/>
      <c r="J69" s="39"/>
      <c r="K69" s="41"/>
    </row>
    <row r="70" spans="4:11" s="8" customFormat="1" ht="21" customHeight="1" x14ac:dyDescent="0.2">
      <c r="D70" s="38"/>
      <c r="E70" s="38"/>
      <c r="F70" s="38"/>
      <c r="G70" s="38"/>
      <c r="H70" s="39"/>
      <c r="I70" s="39"/>
      <c r="J70" s="39"/>
      <c r="K70" s="41"/>
    </row>
    <row r="71" spans="4:11" s="8" customFormat="1" ht="21" customHeight="1" x14ac:dyDescent="0.2">
      <c r="D71" s="38"/>
      <c r="E71" s="38"/>
      <c r="F71" s="38"/>
      <c r="G71" s="38"/>
      <c r="H71" s="39"/>
      <c r="I71" s="39"/>
      <c r="J71" s="39"/>
      <c r="K71" s="41"/>
    </row>
    <row r="72" spans="4:11" s="8" customFormat="1" ht="21" customHeight="1" x14ac:dyDescent="0.2">
      <c r="D72" s="38"/>
      <c r="E72" s="38"/>
      <c r="F72" s="38"/>
      <c r="G72" s="38"/>
      <c r="H72" s="39"/>
      <c r="I72" s="39"/>
      <c r="J72" s="39"/>
      <c r="K72" s="41"/>
    </row>
    <row r="73" spans="4:11" ht="15.75" x14ac:dyDescent="0.2">
      <c r="D73" s="38"/>
      <c r="E73" s="38"/>
      <c r="F73" s="38"/>
      <c r="G73" s="38"/>
      <c r="H73" s="39"/>
      <c r="I73" s="39"/>
      <c r="J73" s="39"/>
      <c r="K73" s="41"/>
    </row>
    <row r="74" spans="4:11" ht="15.75" x14ac:dyDescent="0.2">
      <c r="D74" s="38"/>
      <c r="E74" s="38"/>
      <c r="F74" s="38"/>
      <c r="G74" s="38"/>
      <c r="H74" s="39"/>
      <c r="I74" s="39"/>
      <c r="J74" s="39"/>
      <c r="K74" s="41"/>
    </row>
    <row r="75" spans="4:11" ht="15.75" x14ac:dyDescent="0.2">
      <c r="D75" s="38"/>
      <c r="E75" s="38"/>
      <c r="F75" s="38"/>
      <c r="G75" s="38"/>
      <c r="H75" s="39"/>
      <c r="I75" s="39"/>
      <c r="J75" s="38"/>
      <c r="K75" s="41"/>
    </row>
    <row r="76" spans="4:11" ht="15.75" x14ac:dyDescent="0.2">
      <c r="D76" s="38"/>
      <c r="E76" s="38"/>
      <c r="F76" s="38"/>
      <c r="G76" s="38"/>
      <c r="H76" s="39"/>
      <c r="I76" s="39"/>
      <c r="J76" s="38"/>
      <c r="K76" s="41"/>
    </row>
    <row r="77" spans="4:11" ht="15.75" x14ac:dyDescent="0.2">
      <c r="D77" s="38"/>
      <c r="E77" s="38"/>
      <c r="F77" s="38"/>
      <c r="G77" s="38"/>
      <c r="H77" s="39"/>
      <c r="I77" s="39"/>
      <c r="J77" s="39"/>
      <c r="K77" s="41"/>
    </row>
    <row r="78" spans="4:11" ht="18.75" x14ac:dyDescent="0.2">
      <c r="D78" s="44"/>
      <c r="E78" s="41"/>
      <c r="F78" s="41"/>
      <c r="G78" s="41"/>
      <c r="H78" s="39"/>
      <c r="I78" s="41"/>
      <c r="J78" s="41"/>
      <c r="K78" s="41"/>
    </row>
    <row r="79" spans="4:11" x14ac:dyDescent="0.2">
      <c r="D79" s="41"/>
      <c r="E79" s="41"/>
      <c r="F79" s="41"/>
      <c r="G79" s="41"/>
      <c r="H79" s="40"/>
      <c r="I79" s="41"/>
      <c r="J79" s="41"/>
      <c r="K79" s="41"/>
    </row>
    <row r="80" spans="4:11" x14ac:dyDescent="0.2">
      <c r="D80" s="41"/>
      <c r="E80" s="41"/>
      <c r="F80" s="41"/>
      <c r="G80" s="41"/>
      <c r="H80" s="41"/>
      <c r="I80" s="41"/>
      <c r="J80" s="41"/>
    </row>
    <row r="81" spans="4:10" ht="15.75" x14ac:dyDescent="0.2">
      <c r="D81" s="38"/>
      <c r="E81" s="38"/>
      <c r="F81" s="38"/>
      <c r="G81" s="38"/>
      <c r="H81" s="38"/>
      <c r="I81" s="38"/>
      <c r="J81" s="38"/>
    </row>
    <row r="82" spans="4:10" ht="15.75" x14ac:dyDescent="0.2">
      <c r="D82" s="38"/>
      <c r="E82" s="38"/>
      <c r="F82" s="38"/>
      <c r="G82" s="38"/>
      <c r="H82" s="39"/>
      <c r="I82" s="39"/>
      <c r="J82" s="38"/>
    </row>
    <row r="83" spans="4:10" ht="15.75" x14ac:dyDescent="0.2">
      <c r="D83" s="38"/>
      <c r="E83" s="38"/>
      <c r="F83" s="38"/>
      <c r="G83" s="38"/>
      <c r="H83" s="39"/>
      <c r="I83" s="39"/>
      <c r="J83" s="38"/>
    </row>
    <row r="84" spans="4:10" ht="15.75" x14ac:dyDescent="0.2">
      <c r="D84" s="38"/>
      <c r="E84" s="38"/>
      <c r="F84" s="38"/>
      <c r="G84" s="38"/>
      <c r="H84" s="38"/>
      <c r="I84" s="38"/>
      <c r="J84" s="38"/>
    </row>
    <row r="85" spans="4:10" ht="15.75" x14ac:dyDescent="0.2">
      <c r="D85" s="38"/>
      <c r="E85" s="38"/>
      <c r="F85" s="38"/>
      <c r="G85" s="38"/>
      <c r="H85" s="38"/>
      <c r="I85" s="38"/>
      <c r="J85" s="38"/>
    </row>
    <row r="86" spans="4:10" ht="15.75" x14ac:dyDescent="0.2">
      <c r="D86" s="38"/>
      <c r="E86" s="38"/>
      <c r="F86" s="38"/>
      <c r="G86" s="38"/>
      <c r="H86" s="38"/>
      <c r="I86" s="38"/>
      <c r="J86" s="38"/>
    </row>
    <row r="87" spans="4:10" ht="15.75" x14ac:dyDescent="0.2">
      <c r="D87" s="38"/>
      <c r="E87" s="38"/>
      <c r="F87" s="38"/>
      <c r="G87" s="38"/>
      <c r="H87" s="38"/>
      <c r="I87" s="38"/>
      <c r="J87" s="38"/>
    </row>
    <row r="88" spans="4:10" ht="15.75" x14ac:dyDescent="0.2">
      <c r="D88" s="38"/>
      <c r="E88" s="38"/>
      <c r="F88" s="38"/>
      <c r="G88" s="38"/>
      <c r="H88" s="38"/>
      <c r="I88" s="38"/>
      <c r="J88" s="38"/>
    </row>
    <row r="89" spans="4:10" ht="15.75" x14ac:dyDescent="0.2">
      <c r="D89" s="38"/>
      <c r="E89" s="38"/>
      <c r="F89" s="38"/>
      <c r="G89" s="38"/>
      <c r="H89" s="38"/>
      <c r="I89" s="38"/>
      <c r="J89" s="38"/>
    </row>
    <row r="90" spans="4:10" ht="15.75" x14ac:dyDescent="0.2">
      <c r="D90" s="38"/>
      <c r="E90" s="38"/>
      <c r="F90" s="38"/>
      <c r="G90" s="38"/>
      <c r="H90" s="38"/>
      <c r="I90" s="38"/>
      <c r="J90" s="38"/>
    </row>
    <row r="91" spans="4:10" ht="15.75" x14ac:dyDescent="0.2">
      <c r="D91" s="38"/>
      <c r="E91" s="38"/>
      <c r="F91" s="38"/>
      <c r="G91" s="38"/>
      <c r="H91" s="38"/>
      <c r="I91" s="38"/>
      <c r="J91" s="38"/>
    </row>
    <row r="92" spans="4:10" ht="15.75" x14ac:dyDescent="0.2">
      <c r="D92" s="38"/>
      <c r="E92" s="38"/>
      <c r="F92" s="38"/>
      <c r="G92" s="38"/>
      <c r="H92" s="38"/>
      <c r="I92" s="38"/>
      <c r="J92" s="38"/>
    </row>
    <row r="93" spans="4:10" ht="15.75" x14ac:dyDescent="0.2">
      <c r="D93" s="38"/>
      <c r="E93" s="38"/>
      <c r="F93" s="38"/>
      <c r="G93" s="38"/>
      <c r="H93" s="38"/>
      <c r="I93" s="38"/>
      <c r="J93" s="38"/>
    </row>
    <row r="94" spans="4:10" ht="15.75" x14ac:dyDescent="0.2">
      <c r="D94" s="38"/>
      <c r="E94" s="38"/>
      <c r="F94" s="38"/>
      <c r="G94" s="38"/>
      <c r="H94" s="38"/>
      <c r="I94" s="38"/>
      <c r="J94" s="38"/>
    </row>
    <row r="95" spans="4:10" ht="15.75" x14ac:dyDescent="0.2">
      <c r="D95" s="38"/>
      <c r="E95" s="38"/>
      <c r="F95" s="38"/>
      <c r="G95" s="38"/>
      <c r="H95" s="38"/>
      <c r="I95" s="38"/>
      <c r="J95" s="38"/>
    </row>
    <row r="96" spans="4:10" ht="15.75" x14ac:dyDescent="0.2">
      <c r="D96" s="38"/>
      <c r="E96" s="38"/>
      <c r="F96" s="38"/>
      <c r="G96" s="38"/>
      <c r="H96" s="38"/>
      <c r="I96" s="38"/>
      <c r="J96" s="38"/>
    </row>
    <row r="97" spans="4:10" ht="15.75" x14ac:dyDescent="0.2">
      <c r="D97" s="38"/>
      <c r="E97" s="38"/>
      <c r="F97" s="38"/>
      <c r="G97" s="38"/>
      <c r="H97" s="38"/>
      <c r="I97" s="38"/>
      <c r="J97" s="38"/>
    </row>
    <row r="98" spans="4:10" ht="15.75" x14ac:dyDescent="0.2">
      <c r="D98" s="38"/>
      <c r="E98" s="38"/>
      <c r="F98" s="38"/>
      <c r="G98" s="38"/>
      <c r="H98" s="38"/>
      <c r="I98" s="38"/>
      <c r="J98" s="38"/>
    </row>
    <row r="99" spans="4:10" x14ac:dyDescent="0.2">
      <c r="D99" s="41"/>
      <c r="E99" s="41"/>
      <c r="F99" s="41"/>
      <c r="G99" s="41"/>
      <c r="H99" s="41"/>
      <c r="I99" s="41"/>
      <c r="J99" s="41"/>
    </row>
    <row r="100" spans="4:10" x14ac:dyDescent="0.2">
      <c r="D100" s="41"/>
      <c r="E100" s="41"/>
      <c r="F100" s="41"/>
      <c r="G100" s="41"/>
      <c r="H100" s="41"/>
      <c r="I100" s="41"/>
      <c r="J100" s="41"/>
    </row>
    <row r="101" spans="4:10" x14ac:dyDescent="0.2">
      <c r="D101" s="41"/>
      <c r="E101" s="41"/>
      <c r="F101" s="41"/>
      <c r="G101" s="41"/>
      <c r="H101" s="41"/>
      <c r="I101" s="41"/>
      <c r="J101" s="41"/>
    </row>
    <row r="102" spans="4:10" x14ac:dyDescent="0.2">
      <c r="D102" s="41"/>
      <c r="E102" s="41"/>
      <c r="F102" s="41"/>
      <c r="G102" s="41"/>
      <c r="H102" s="41"/>
      <c r="I102" s="41"/>
      <c r="J102" s="41"/>
    </row>
    <row r="103" spans="4:10" x14ac:dyDescent="0.2">
      <c r="D103" s="41"/>
      <c r="E103" s="41"/>
      <c r="F103" s="41"/>
      <c r="G103" s="41"/>
      <c r="H103" s="41"/>
      <c r="I103" s="41"/>
      <c r="J103" s="41"/>
    </row>
  </sheetData>
  <autoFilter ref="D6:I6"/>
  <mergeCells count="26">
    <mergeCell ref="A33:G33"/>
    <mergeCell ref="A53:G53"/>
    <mergeCell ref="A44:G44"/>
    <mergeCell ref="A45:K45"/>
    <mergeCell ref="A49:G49"/>
    <mergeCell ref="A52:G52"/>
    <mergeCell ref="A21:G21"/>
    <mergeCell ref="A22:K22"/>
    <mergeCell ref="A24:J24"/>
    <mergeCell ref="A39:K39"/>
    <mergeCell ref="C2:H2"/>
    <mergeCell ref="B3:K3"/>
    <mergeCell ref="A7:K7"/>
    <mergeCell ref="A8:J8"/>
    <mergeCell ref="B4:H4"/>
    <mergeCell ref="A23:K23"/>
    <mergeCell ref="A54:G54"/>
    <mergeCell ref="A29:G29"/>
    <mergeCell ref="A50:K50"/>
    <mergeCell ref="A46:K46"/>
    <mergeCell ref="A34:K34"/>
    <mergeCell ref="A35:K35"/>
    <mergeCell ref="A38:K38"/>
    <mergeCell ref="A37:G37"/>
    <mergeCell ref="A30:K30"/>
    <mergeCell ref="A31:K31"/>
  </mergeCells>
  <pageMargins left="0.6692913385826772" right="0.15748031496062992" top="0.55118110236220474" bottom="0.39370078740157483" header="0.31496062992125984" footer="0.31496062992125984"/>
  <pageSetup paperSize="9" scale="61" fitToHeight="0" orientation="landscape" r:id="rId1"/>
  <headerFooter>
    <oddHeader>&amp;C&amp;11&amp;P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2022-10-11T07:07:05Z</dcterms:modified>
</cp:coreProperties>
</file>