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5" yWindow="105" windowWidth="19140" windowHeight="733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K17" i="1" l="1"/>
  <c r="J17" i="1" l="1"/>
  <c r="L15" i="1" l="1"/>
  <c r="K15" i="1"/>
  <c r="J15" i="1"/>
  <c r="J19" i="1" s="1"/>
  <c r="L17" i="1" l="1"/>
  <c r="L24" i="1" l="1"/>
  <c r="K24" i="1"/>
  <c r="J24" i="1"/>
  <c r="L101" i="1" l="1"/>
  <c r="K101" i="1"/>
  <c r="L39" i="1" l="1"/>
  <c r="K39" i="1"/>
  <c r="J39" i="1"/>
  <c r="L127" i="1"/>
  <c r="K127" i="1"/>
  <c r="J127" i="1"/>
  <c r="J116" i="1"/>
  <c r="K116" i="1" l="1"/>
  <c r="J111" i="1"/>
  <c r="L106" i="1"/>
  <c r="K106" i="1"/>
  <c r="J91" i="1"/>
  <c r="L86" i="1"/>
  <c r="K86" i="1"/>
  <c r="J86" i="1"/>
  <c r="L81" i="1"/>
  <c r="K81" i="1"/>
  <c r="J81" i="1"/>
  <c r="L70" i="1"/>
  <c r="K70" i="1"/>
  <c r="J70" i="1"/>
  <c r="J101" i="1"/>
  <c r="L96" i="1"/>
  <c r="K96" i="1"/>
  <c r="J96" i="1"/>
  <c r="L76" i="1" l="1"/>
  <c r="K76" i="1"/>
  <c r="J76" i="1"/>
  <c r="L65" i="1"/>
  <c r="K65" i="1"/>
  <c r="J65" i="1"/>
  <c r="L60" i="1"/>
  <c r="K60" i="1"/>
  <c r="J60" i="1"/>
  <c r="L53" i="1"/>
  <c r="K53" i="1"/>
  <c r="J53" i="1"/>
  <c r="L46" i="1"/>
  <c r="J46" i="1"/>
  <c r="L34" i="1"/>
  <c r="K34" i="1"/>
  <c r="J34" i="1"/>
  <c r="L29" i="1"/>
  <c r="K29" i="1"/>
  <c r="J29" i="1"/>
  <c r="L19" i="1" l="1"/>
  <c r="K19" i="1"/>
</calcChain>
</file>

<file path=xl/sharedStrings.xml><?xml version="1.0" encoding="utf-8"?>
<sst xmlns="http://schemas.openxmlformats.org/spreadsheetml/2006/main" count="631" uniqueCount="93">
  <si>
    <t>N п/п</t>
  </si>
  <si>
    <t>Подпрограмма, основное мероприятие, направление расходов, мероприятие</t>
  </si>
  <si>
    <t>Ответственный исполнитель, соисполнители</t>
  </si>
  <si>
    <t>Источник финансового обеспечения &lt;*&gt;</t>
  </si>
  <si>
    <t xml:space="preserve">Код бюджетной </t>
  </si>
  <si>
    <t>классификации</t>
  </si>
  <si>
    <t>Объем средств на реализацию, рублей &lt;**&gt;</t>
  </si>
  <si>
    <t>Связь основного мероприятия, с целевыми показателями (индикаторами) (порядковые номера показателей (индикаторов))</t>
  </si>
  <si>
    <t>ГРБС</t>
  </si>
  <si>
    <t>МП</t>
  </si>
  <si>
    <t>ПМП</t>
  </si>
  <si>
    <t>ОМ</t>
  </si>
  <si>
    <t>НР</t>
  </si>
  <si>
    <t>средства областного бюджета</t>
  </si>
  <si>
    <t>поступления из федерального бюджета</t>
  </si>
  <si>
    <t>средства местных бюджетов</t>
  </si>
  <si>
    <t>внебюджетные источники</t>
  </si>
  <si>
    <t xml:space="preserve">к постановлению администрации Стародубского муниципального округа Брянской области </t>
  </si>
  <si>
    <t>01</t>
  </si>
  <si>
    <t>04</t>
  </si>
  <si>
    <t>80040</t>
  </si>
  <si>
    <t>80720</t>
  </si>
  <si>
    <t>08</t>
  </si>
  <si>
    <t>80500</t>
  </si>
  <si>
    <t>82300</t>
  </si>
  <si>
    <t>Итого по основному мероприятию</t>
  </si>
  <si>
    <t xml:space="preserve">Учреждения, обеспечивающие деятельность органов местного самоуправления и муниципальных учреждений </t>
  </si>
  <si>
    <t>Итого по программе</t>
  </si>
  <si>
    <t>06</t>
  </si>
  <si>
    <t>Отдел культуры, туризма, молодежной и спорта на территории Стародубского муниципального округа Брянской области</t>
  </si>
  <si>
    <t>Мероприятие:библиотеки</t>
  </si>
  <si>
    <t>80460</t>
  </si>
  <si>
    <t>Мероприятие: дворцы и дома культуры, клубы, выставочные залы</t>
  </si>
  <si>
    <t>80480</t>
  </si>
  <si>
    <t>Мероприятие: 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 на территории Брянской области</t>
  </si>
  <si>
    <t>14210</t>
  </si>
  <si>
    <t>Обеспечение развития и укрепления материально-технической базы домов культуры в населенных пунктах с числом жителей до 50,0 тысяч человек</t>
  </si>
  <si>
    <t>L4670</t>
  </si>
  <si>
    <t>80600</t>
  </si>
  <si>
    <t>1,2,3,4,5,6,7,8</t>
  </si>
  <si>
    <t>3,4,5,6</t>
  </si>
  <si>
    <t xml:space="preserve">Приложение № 1 </t>
  </si>
  <si>
    <t>Мероприятие: музеи и постоянные выставки</t>
  </si>
  <si>
    <t>Мероприятие руководство и управление в сфере  установленных функций органов местного самоуправления</t>
  </si>
  <si>
    <t>Мероприяие по развитию физической культуры и спорта</t>
  </si>
  <si>
    <t>16,17,18,19,20,21,22,23</t>
  </si>
  <si>
    <t>1,2,3,4,5,6,7,8,9,10,11,12,13,14,</t>
  </si>
  <si>
    <t>Развитие культуры, туризма, молодежной политики и спорта на территории Стародубского муниципального округа Брянской области (2021-2023)</t>
  </si>
  <si>
    <t>02</t>
  </si>
  <si>
    <t>03</t>
  </si>
  <si>
    <t>80450</t>
  </si>
  <si>
    <t>05</t>
  </si>
  <si>
    <t>07</t>
  </si>
  <si>
    <t>Мероприятия по развитию культуры</t>
  </si>
  <si>
    <t>82400</t>
  </si>
  <si>
    <t>Спортивно-оздоровительные комплексы</t>
  </si>
  <si>
    <t>09</t>
  </si>
  <si>
    <t>Мероприятия по работе с детьми, семьями и молодежью</t>
  </si>
  <si>
    <t>Государственная поддержка отрасли культуры</t>
  </si>
  <si>
    <t>А1</t>
  </si>
  <si>
    <t>55190</t>
  </si>
  <si>
    <t>Создание виртуальных концертных залов</t>
  </si>
  <si>
    <t>А3</t>
  </si>
  <si>
    <t>54530</t>
  </si>
  <si>
    <t>Мероприятие:парк</t>
  </si>
  <si>
    <t>82360</t>
  </si>
  <si>
    <t xml:space="preserve">соответствующий (текущий) финансовый 2022 год </t>
  </si>
  <si>
    <t xml:space="preserve">первый год планового периода
2023 </t>
  </si>
  <si>
    <t>55900</t>
  </si>
  <si>
    <t xml:space="preserve"> Государственная поддержка отрасли культуры</t>
  </si>
  <si>
    <t>L5190</t>
  </si>
  <si>
    <t>Развитие культуры, туризма, молодежной политики и спорта на территории  Стародубского муниципального округа Брянской области (2022-2024годы)</t>
  </si>
  <si>
    <t>"Об утверждении муниципальной программы "Развитие культуры, туризма, молодежной политики и спорта   на территории  Стародубского муниципального округа Брянской области (2022-2024 годы)</t>
  </si>
  <si>
    <t xml:space="preserve">                                                                                                                                                                                                  т</t>
  </si>
  <si>
    <t>4</t>
  </si>
  <si>
    <t>11</t>
  </si>
  <si>
    <t>80320</t>
  </si>
  <si>
    <t>1</t>
  </si>
  <si>
    <t>Мероприятие: Организация доролнительного образования</t>
  </si>
  <si>
    <t xml:space="preserve">  </t>
  </si>
  <si>
    <t>А25519</t>
  </si>
  <si>
    <t>средства местного бюджета</t>
  </si>
  <si>
    <t>55490</t>
  </si>
  <si>
    <t>00</t>
  </si>
  <si>
    <t>0</t>
  </si>
  <si>
    <t>№ _________от _____.___________2022</t>
  </si>
  <si>
    <t>15920</t>
  </si>
  <si>
    <t>15880</t>
  </si>
  <si>
    <t>15890</t>
  </si>
  <si>
    <t>Отдел культуры, туризма, молодежной политики и спорта на территории Стародубского муниципального округа Брянской области</t>
  </si>
  <si>
    <t>Поощрение муниципальных управленческих команд приграничных муниципальных образований Брянской области</t>
  </si>
  <si>
    <t>Гранты муниципальным районам (муниципальным округам. городским округам) в целях содействия достижению и (или) поощрения достижения наилучших значений показателей деятельности</t>
  </si>
  <si>
    <t>Мероприятия (включая стимулирующие (поощрительнын) выплаты), источником финансового обеспечения которых являются межбюджетные трансферты стимулирующего (поощрительного) характера из областного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</si>
</sst>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#,##0.0"/>
    <numFmt numFmtId="166" formatCode="#,##0_ ;\-#,##0\ "/>
    <numFmt numFmtId="167" formatCode="#,##0.00\ _₽"/>
    <numFmt numFmtId="168" formatCode="#,##0.00_ ;\-#,##0.00\ 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b/>
      <sz val="12"/>
      <color indexed="6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2" tint="-0.249977111117893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6" fillId="0" borderId="0" applyFont="0" applyFill="0" applyBorder="0" applyAlignment="0" applyProtection="0"/>
    <xf numFmtId="0" fontId="1" fillId="3" borderId="0" applyNumberFormat="0" applyBorder="0" applyAlignment="0" applyProtection="0"/>
  </cellStyleXfs>
  <cellXfs count="119">
    <xf numFmtId="0" fontId="0" fillId="0" borderId="0" xfId="0"/>
    <xf numFmtId="0" fontId="10" fillId="0" borderId="0" xfId="0" applyFont="1" applyFill="1"/>
    <xf numFmtId="165" fontId="9" fillId="0" borderId="0" xfId="0" applyNumberFormat="1" applyFont="1" applyFill="1"/>
    <xf numFmtId="0" fontId="5" fillId="0" borderId="0" xfId="0" applyFont="1" applyFill="1" applyAlignment="1">
      <alignment horizontal="right"/>
    </xf>
    <xf numFmtId="0" fontId="0" fillId="0" borderId="0" xfId="0" applyFill="1"/>
    <xf numFmtId="0" fontId="4" fillId="0" borderId="0" xfId="0" applyFont="1" applyFill="1"/>
    <xf numFmtId="0" fontId="2" fillId="0" borderId="3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justify" vertical="top"/>
    </xf>
    <xf numFmtId="0" fontId="2" fillId="0" borderId="5" xfId="0" applyFont="1" applyFill="1" applyBorder="1" applyAlignment="1">
      <alignment vertical="top" wrapText="1"/>
    </xf>
    <xf numFmtId="49" fontId="2" fillId="0" borderId="5" xfId="0" applyNumberFormat="1" applyFont="1" applyFill="1" applyBorder="1" applyAlignment="1">
      <alignment vertical="top" wrapText="1"/>
    </xf>
    <xf numFmtId="43" fontId="2" fillId="0" borderId="5" xfId="1" applyFont="1" applyFill="1" applyBorder="1" applyAlignment="1">
      <alignment vertical="top" wrapText="1"/>
    </xf>
    <xf numFmtId="43" fontId="2" fillId="0" borderId="5" xfId="0" applyNumberFormat="1" applyFont="1" applyFill="1" applyBorder="1" applyAlignment="1">
      <alignment vertical="top" wrapText="1"/>
    </xf>
    <xf numFmtId="49" fontId="11" fillId="0" borderId="5" xfId="0" applyNumberFormat="1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justify" vertical="top" wrapText="1"/>
    </xf>
    <xf numFmtId="16" fontId="2" fillId="0" borderId="5" xfId="0" applyNumberFormat="1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11" fillId="2" borderId="5" xfId="0" applyFont="1" applyFill="1" applyBorder="1" applyAlignment="1">
      <alignment horizontal="justify" vertical="top" wrapText="1"/>
    </xf>
    <xf numFmtId="166" fontId="2" fillId="0" borderId="5" xfId="1" applyNumberFormat="1" applyFont="1" applyFill="1" applyBorder="1" applyAlignment="1">
      <alignment vertical="top" wrapText="1"/>
    </xf>
    <xf numFmtId="0" fontId="2" fillId="0" borderId="13" xfId="0" applyFont="1" applyFill="1" applyBorder="1" applyAlignment="1">
      <alignment wrapText="1"/>
    </xf>
    <xf numFmtId="0" fontId="2" fillId="0" borderId="13" xfId="0" applyFont="1" applyFill="1" applyBorder="1"/>
    <xf numFmtId="167" fontId="2" fillId="0" borderId="13" xfId="0" applyNumberFormat="1" applyFont="1" applyFill="1" applyBorder="1"/>
    <xf numFmtId="167" fontId="2" fillId="0" borderId="5" xfId="1" applyNumberFormat="1" applyFont="1" applyFill="1" applyBorder="1" applyAlignment="1">
      <alignment vertical="top" wrapText="1"/>
    </xf>
    <xf numFmtId="167" fontId="2" fillId="0" borderId="5" xfId="0" applyNumberFormat="1" applyFont="1" applyFill="1" applyBorder="1" applyAlignment="1">
      <alignment vertical="top" wrapText="1"/>
    </xf>
    <xf numFmtId="49" fontId="2" fillId="0" borderId="13" xfId="0" applyNumberFormat="1" applyFont="1" applyFill="1" applyBorder="1"/>
    <xf numFmtId="39" fontId="2" fillId="0" borderId="5" xfId="1" applyNumberFormat="1" applyFont="1" applyFill="1" applyBorder="1" applyAlignment="1">
      <alignment vertical="top" wrapText="1"/>
    </xf>
    <xf numFmtId="168" fontId="2" fillId="0" borderId="5" xfId="1" applyNumberFormat="1" applyFont="1" applyFill="1" applyBorder="1" applyAlignment="1">
      <alignment vertical="top" wrapText="1"/>
    </xf>
    <xf numFmtId="0" fontId="2" fillId="0" borderId="5" xfId="1" applyNumberFormat="1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right" wrapText="1"/>
    </xf>
    <xf numFmtId="164" fontId="8" fillId="0" borderId="0" xfId="3" applyFont="1" applyFill="1" applyAlignment="1">
      <alignment horizontal="center" wrapText="1"/>
    </xf>
    <xf numFmtId="0" fontId="11" fillId="2" borderId="5" xfId="0" applyFont="1" applyFill="1" applyBorder="1" applyAlignment="1">
      <alignment vertical="top" wrapText="1"/>
    </xf>
    <xf numFmtId="49" fontId="11" fillId="2" borderId="5" xfId="0" applyNumberFormat="1" applyFont="1" applyFill="1" applyBorder="1" applyAlignment="1">
      <alignment vertical="top" wrapText="1"/>
    </xf>
    <xf numFmtId="0" fontId="13" fillId="2" borderId="5" xfId="0" applyFont="1" applyFill="1" applyBorder="1" applyAlignment="1">
      <alignment vertical="top" wrapText="1"/>
    </xf>
    <xf numFmtId="49" fontId="14" fillId="2" borderId="5" xfId="0" applyNumberFormat="1" applyFont="1" applyFill="1" applyBorder="1" applyAlignment="1">
      <alignment vertical="top" wrapText="1"/>
    </xf>
    <xf numFmtId="43" fontId="11" fillId="2" borderId="5" xfId="1" applyFont="1" applyFill="1" applyBorder="1" applyAlignment="1">
      <alignment vertical="top" wrapText="1"/>
    </xf>
    <xf numFmtId="167" fontId="11" fillId="2" borderId="5" xfId="1" applyNumberFormat="1" applyFont="1" applyFill="1" applyBorder="1" applyAlignment="1">
      <alignment vertical="top" wrapText="1"/>
    </xf>
    <xf numFmtId="167" fontId="11" fillId="2" borderId="5" xfId="0" applyNumberFormat="1" applyFont="1" applyFill="1" applyBorder="1" applyAlignment="1">
      <alignment vertical="top" wrapText="1"/>
    </xf>
    <xf numFmtId="0" fontId="12" fillId="0" borderId="0" xfId="0" applyFont="1" applyFill="1"/>
    <xf numFmtId="0" fontId="11" fillId="4" borderId="13" xfId="0" applyFont="1" applyFill="1" applyBorder="1" applyAlignment="1">
      <alignment wrapText="1"/>
    </xf>
    <xf numFmtId="0" fontId="11" fillId="4" borderId="13" xfId="0" applyFont="1" applyFill="1" applyBorder="1"/>
    <xf numFmtId="49" fontId="11" fillId="4" borderId="13" xfId="0" applyNumberFormat="1" applyFont="1" applyFill="1" applyBorder="1"/>
    <xf numFmtId="167" fontId="11" fillId="4" borderId="13" xfId="0" applyNumberFormat="1" applyFont="1" applyFill="1" applyBorder="1"/>
    <xf numFmtId="0" fontId="2" fillId="0" borderId="0" xfId="0" applyFont="1" applyFill="1" applyAlignment="1"/>
    <xf numFmtId="0" fontId="2" fillId="0" borderId="0" xfId="0" applyFont="1" applyFill="1"/>
    <xf numFmtId="43" fontId="2" fillId="3" borderId="5" xfId="4" applyNumberFormat="1" applyFont="1" applyBorder="1" applyAlignment="1">
      <alignment vertical="top" wrapText="1"/>
    </xf>
    <xf numFmtId="0" fontId="2" fillId="3" borderId="5" xfId="4" applyFont="1" applyBorder="1" applyAlignment="1">
      <alignment vertical="top" wrapText="1"/>
    </xf>
    <xf numFmtId="43" fontId="2" fillId="5" borderId="5" xfId="4" applyNumberFormat="1" applyFont="1" applyFill="1" applyBorder="1" applyAlignment="1">
      <alignment vertical="top" wrapText="1"/>
    </xf>
    <xf numFmtId="0" fontId="2" fillId="5" borderId="5" xfId="4" applyFont="1" applyFill="1" applyBorder="1" applyAlignment="1">
      <alignment vertical="top" wrapText="1"/>
    </xf>
    <xf numFmtId="43" fontId="11" fillId="3" borderId="5" xfId="4" applyNumberFormat="1" applyFont="1" applyBorder="1" applyAlignment="1">
      <alignment vertical="top" wrapText="1"/>
    </xf>
    <xf numFmtId="0" fontId="11" fillId="3" borderId="5" xfId="4" applyFont="1" applyBorder="1" applyAlignment="1">
      <alignment vertical="top" wrapText="1"/>
    </xf>
    <xf numFmtId="167" fontId="11" fillId="3" borderId="5" xfId="4" applyNumberFormat="1" applyFont="1" applyBorder="1" applyAlignment="1">
      <alignment vertical="top" wrapText="1"/>
    </xf>
    <xf numFmtId="16" fontId="2" fillId="0" borderId="0" xfId="0" applyNumberFormat="1" applyFont="1" applyFill="1" applyBorder="1" applyAlignment="1">
      <alignment vertical="top" wrapText="1"/>
    </xf>
    <xf numFmtId="49" fontId="2" fillId="2" borderId="5" xfId="0" applyNumberFormat="1" applyFont="1" applyFill="1" applyBorder="1" applyAlignment="1">
      <alignment vertical="top" wrapText="1"/>
    </xf>
    <xf numFmtId="43" fontId="2" fillId="2" borderId="5" xfId="1" applyFont="1" applyFill="1" applyBorder="1" applyAlignment="1">
      <alignment vertical="top" wrapText="1"/>
    </xf>
    <xf numFmtId="0" fontId="2" fillId="5" borderId="5" xfId="0" applyFont="1" applyFill="1" applyBorder="1" applyAlignment="1">
      <alignment vertical="top" wrapText="1"/>
    </xf>
    <xf numFmtId="49" fontId="2" fillId="5" borderId="5" xfId="0" applyNumberFormat="1" applyFont="1" applyFill="1" applyBorder="1" applyAlignment="1">
      <alignment vertical="top" wrapText="1"/>
    </xf>
    <xf numFmtId="43" fontId="2" fillId="5" borderId="5" xfId="1" applyFont="1" applyFill="1" applyBorder="1" applyAlignment="1">
      <alignment vertical="top" wrapText="1"/>
    </xf>
    <xf numFmtId="2" fontId="2" fillId="0" borderId="5" xfId="1" applyNumberFormat="1" applyFont="1" applyFill="1" applyBorder="1" applyAlignment="1">
      <alignment vertical="top" wrapText="1"/>
    </xf>
    <xf numFmtId="2" fontId="2" fillId="0" borderId="5" xfId="0" applyNumberFormat="1" applyFont="1" applyFill="1" applyBorder="1" applyAlignment="1">
      <alignment vertical="top" wrapText="1"/>
    </xf>
    <xf numFmtId="2" fontId="2" fillId="2" borderId="5" xfId="1" applyNumberFormat="1" applyFont="1" applyFill="1" applyBorder="1" applyAlignment="1">
      <alignment vertical="top" wrapText="1"/>
    </xf>
    <xf numFmtId="2" fontId="2" fillId="2" borderId="5" xfId="0" applyNumberFormat="1" applyFont="1" applyFill="1" applyBorder="1" applyAlignment="1">
      <alignment vertical="top" wrapText="1"/>
    </xf>
    <xf numFmtId="2" fontId="2" fillId="5" borderId="5" xfId="1" applyNumberFormat="1" applyFont="1" applyFill="1" applyBorder="1" applyAlignment="1">
      <alignment vertical="top" wrapText="1"/>
    </xf>
    <xf numFmtId="2" fontId="2" fillId="5" borderId="5" xfId="0" applyNumberFormat="1" applyFont="1" applyFill="1" applyBorder="1" applyAlignment="1">
      <alignment vertical="top" wrapText="1"/>
    </xf>
    <xf numFmtId="2" fontId="2" fillId="0" borderId="13" xfId="0" applyNumberFormat="1" applyFont="1" applyFill="1" applyBorder="1"/>
    <xf numFmtId="39" fontId="2" fillId="5" borderId="5" xfId="4" applyNumberFormat="1" applyFont="1" applyFill="1" applyBorder="1" applyAlignment="1">
      <alignment vertical="top" wrapText="1"/>
    </xf>
    <xf numFmtId="168" fontId="11" fillId="3" borderId="5" xfId="4" applyNumberFormat="1" applyFont="1" applyBorder="1" applyAlignment="1">
      <alignment vertical="top" wrapText="1"/>
    </xf>
    <xf numFmtId="2" fontId="11" fillId="3" borderId="5" xfId="4" applyNumberFormat="1" applyFont="1" applyBorder="1" applyAlignment="1">
      <alignment vertical="top" wrapText="1"/>
    </xf>
    <xf numFmtId="2" fontId="11" fillId="2" borderId="5" xfId="1" applyNumberFormat="1" applyFont="1" applyFill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49" fontId="11" fillId="5" borderId="5" xfId="0" applyNumberFormat="1" applyFont="1" applyFill="1" applyBorder="1" applyAlignment="1">
      <alignment vertical="top" wrapText="1"/>
    </xf>
    <xf numFmtId="43" fontId="11" fillId="5" borderId="5" xfId="1" applyFont="1" applyFill="1" applyBorder="1" applyAlignment="1">
      <alignment vertical="top" wrapText="1"/>
    </xf>
    <xf numFmtId="0" fontId="11" fillId="5" borderId="5" xfId="0" applyFont="1" applyFill="1" applyBorder="1" applyAlignment="1">
      <alignment vertical="top" wrapText="1"/>
    </xf>
    <xf numFmtId="39" fontId="11" fillId="2" borderId="5" xfId="1" applyNumberFormat="1" applyFont="1" applyFill="1" applyBorder="1" applyAlignment="1">
      <alignment vertical="top" wrapText="1"/>
    </xf>
    <xf numFmtId="39" fontId="2" fillId="5" borderId="5" xfId="1" applyNumberFormat="1" applyFont="1" applyFill="1" applyBorder="1" applyAlignment="1">
      <alignment vertical="top" wrapText="1"/>
    </xf>
    <xf numFmtId="168" fontId="11" fillId="5" borderId="5" xfId="1" applyNumberFormat="1" applyFont="1" applyFill="1" applyBorder="1" applyAlignment="1">
      <alignment vertical="top" wrapText="1"/>
    </xf>
    <xf numFmtId="168" fontId="11" fillId="2" borderId="5" xfId="1" applyNumberFormat="1" applyFont="1" applyFill="1" applyBorder="1" applyAlignment="1">
      <alignment vertical="top" wrapText="1"/>
    </xf>
    <xf numFmtId="168" fontId="2" fillId="5" borderId="5" xfId="1" applyNumberFormat="1" applyFont="1" applyFill="1" applyBorder="1" applyAlignment="1">
      <alignment vertical="top" wrapText="1"/>
    </xf>
    <xf numFmtId="0" fontId="2" fillId="5" borderId="9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3" xfId="0" applyFont="1" applyFill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Fill="1" applyBorder="1" applyAlignment="1">
      <alignment horizontal="distributed" wrapText="1"/>
    </xf>
    <xf numFmtId="49" fontId="2" fillId="0" borderId="2" xfId="0" applyNumberFormat="1" applyFont="1" applyFill="1" applyBorder="1" applyAlignment="1">
      <alignment horizontal="distributed" wrapText="1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9" xfId="0" applyNumberFormat="1" applyFont="1" applyFill="1" applyBorder="1" applyAlignment="1">
      <alignment horizontal="center" wrapText="1"/>
    </xf>
    <xf numFmtId="49" fontId="2" fillId="0" borderId="2" xfId="0" applyNumberFormat="1" applyFont="1" applyFill="1" applyBorder="1" applyAlignment="1">
      <alignment horizontal="center" wrapText="1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7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164" fontId="8" fillId="0" borderId="0" xfId="3" applyFont="1" applyFill="1" applyAlignment="1">
      <alignment horizontal="center" wrapText="1"/>
    </xf>
    <xf numFmtId="0" fontId="11" fillId="0" borderId="1" xfId="0" applyFont="1" applyFill="1" applyBorder="1" applyAlignment="1">
      <alignment vertical="top" wrapText="1"/>
    </xf>
    <xf numFmtId="0" fontId="11" fillId="0" borderId="9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15" fillId="0" borderId="1" xfId="2" applyFont="1" applyFill="1" applyBorder="1" applyAlignment="1" applyProtection="1">
      <alignment horizontal="center" vertical="top" wrapText="1"/>
    </xf>
    <xf numFmtId="0" fontId="15" fillId="0" borderId="2" xfId="2" applyFont="1" applyFill="1" applyBorder="1" applyAlignment="1" applyProtection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15" fillId="0" borderId="12" xfId="2" applyFont="1" applyFill="1" applyBorder="1" applyAlignment="1" applyProtection="1">
      <alignment horizontal="center" vertical="top" wrapText="1"/>
    </xf>
    <xf numFmtId="0" fontId="15" fillId="0" borderId="8" xfId="2" applyFont="1" applyFill="1" applyBorder="1" applyAlignment="1" applyProtection="1">
      <alignment horizontal="center" vertical="top" wrapText="1"/>
    </xf>
    <xf numFmtId="0" fontId="15" fillId="0" borderId="3" xfId="2" applyFont="1" applyFill="1" applyBorder="1" applyAlignment="1" applyProtection="1">
      <alignment horizontal="center" vertical="top" wrapText="1"/>
    </xf>
  </cellXfs>
  <cellStyles count="5">
    <cellStyle name="40% - Акцент3" xfId="4" builtinId="39"/>
    <cellStyle name="Гиперссылка" xfId="2" builtinId="8"/>
    <cellStyle name="Денежный 2" xfId="3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"/>
  <sheetViews>
    <sheetView tabSelected="1" zoomScale="80" zoomScaleNormal="80" workbookViewId="0">
      <selection activeCell="L20" sqref="L20"/>
    </sheetView>
  </sheetViews>
  <sheetFormatPr defaultColWidth="8.7109375" defaultRowHeight="15" x14ac:dyDescent="0.25"/>
  <cols>
    <col min="1" max="1" width="6.7109375" style="4" customWidth="1"/>
    <col min="2" max="2" width="25.140625" style="4" customWidth="1"/>
    <col min="3" max="3" width="20" style="4" customWidth="1"/>
    <col min="4" max="4" width="17.42578125" style="5" customWidth="1"/>
    <col min="5" max="9" width="8.7109375" style="4"/>
    <col min="10" max="10" width="19.28515625" style="4" customWidth="1"/>
    <col min="11" max="11" width="20.28515625" style="4" customWidth="1"/>
    <col min="12" max="12" width="18.28515625" style="4" customWidth="1"/>
    <col min="13" max="13" width="18" style="4" customWidth="1"/>
    <col min="14" max="16384" width="8.7109375" style="4"/>
  </cols>
  <sheetData>
    <row r="1" spans="1:13" ht="15.75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5.75" x14ac:dyDescent="0.25">
      <c r="A2" s="44"/>
      <c r="B2" s="44"/>
      <c r="C2" s="44"/>
      <c r="D2" s="44"/>
      <c r="E2" s="44"/>
      <c r="F2" s="44"/>
      <c r="G2" s="1"/>
      <c r="H2" s="44"/>
      <c r="I2" s="44"/>
      <c r="J2" s="2"/>
      <c r="K2" s="2"/>
      <c r="L2" s="2"/>
      <c r="M2" s="3" t="s">
        <v>41</v>
      </c>
    </row>
    <row r="3" spans="1:13" ht="15.75" x14ac:dyDescent="0.25">
      <c r="A3" s="44"/>
      <c r="B3" s="44"/>
      <c r="C3" s="44"/>
      <c r="D3" s="44"/>
      <c r="E3" s="44"/>
      <c r="F3" s="44"/>
      <c r="G3" s="44"/>
      <c r="H3" s="44"/>
      <c r="I3" s="102" t="s">
        <v>17</v>
      </c>
      <c r="J3" s="102"/>
      <c r="K3" s="102"/>
      <c r="L3" s="102"/>
      <c r="M3" s="102"/>
    </row>
    <row r="4" spans="1:13" ht="48.75" customHeight="1" x14ac:dyDescent="0.25">
      <c r="A4" s="44"/>
      <c r="B4" s="44"/>
      <c r="C4" s="44"/>
      <c r="D4" s="44"/>
      <c r="E4" s="44"/>
      <c r="F4" s="44"/>
      <c r="G4" s="44"/>
      <c r="H4" s="44"/>
      <c r="I4" s="102" t="s">
        <v>72</v>
      </c>
      <c r="J4" s="103"/>
      <c r="K4" s="103"/>
      <c r="L4" s="103"/>
      <c r="M4" s="103"/>
    </row>
    <row r="5" spans="1:13" ht="15.75" x14ac:dyDescent="0.25">
      <c r="A5" s="44"/>
      <c r="B5" s="44"/>
      <c r="C5" s="44"/>
      <c r="D5" s="44"/>
      <c r="E5" s="44"/>
      <c r="F5" s="44"/>
      <c r="G5" s="44"/>
      <c r="H5" s="44"/>
      <c r="I5" s="102" t="s">
        <v>85</v>
      </c>
      <c r="J5" s="102"/>
      <c r="K5" s="102"/>
      <c r="L5" s="102"/>
      <c r="M5" s="102"/>
    </row>
    <row r="6" spans="1:13" ht="15.75" x14ac:dyDescent="0.25">
      <c r="A6" s="44"/>
      <c r="B6" s="44"/>
      <c r="C6" s="44"/>
      <c r="D6" s="44"/>
      <c r="E6" s="44"/>
      <c r="F6" s="44"/>
      <c r="G6" s="44"/>
      <c r="H6" s="44"/>
      <c r="I6" s="29"/>
      <c r="J6" s="29"/>
      <c r="K6" s="29"/>
      <c r="L6" s="29"/>
      <c r="M6" s="29"/>
    </row>
    <row r="7" spans="1:13" ht="18.600000000000001" customHeight="1" x14ac:dyDescent="0.25">
      <c r="A7" s="104" t="s">
        <v>71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</row>
    <row r="8" spans="1:13" ht="18.600000000000001" customHeight="1" x14ac:dyDescent="0.25">
      <c r="A8" s="30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</row>
    <row r="9" spans="1:13" ht="18.600000000000001" customHeight="1" x14ac:dyDescent="0.25">
      <c r="A9" s="30"/>
      <c r="B9" s="43"/>
      <c r="C9" s="100"/>
      <c r="D9" s="100"/>
      <c r="E9" s="100"/>
      <c r="F9" s="100"/>
      <c r="G9" s="100"/>
      <c r="H9" s="100"/>
      <c r="I9" s="100"/>
      <c r="J9" s="101"/>
      <c r="K9" s="101"/>
      <c r="L9" s="43"/>
      <c r="M9" s="43"/>
    </row>
    <row r="10" spans="1:13" ht="16.5" thickBot="1" x14ac:dyDescent="0.3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</row>
    <row r="11" spans="1:13" ht="16.5" thickBot="1" x14ac:dyDescent="0.3">
      <c r="A11" s="95" t="s">
        <v>0</v>
      </c>
      <c r="B11" s="95" t="s">
        <v>1</v>
      </c>
      <c r="C11" s="95" t="s">
        <v>2</v>
      </c>
      <c r="D11" s="108" t="s">
        <v>3</v>
      </c>
      <c r="E11" s="110" t="s">
        <v>4</v>
      </c>
      <c r="F11" s="111"/>
      <c r="G11" s="111"/>
      <c r="H11" s="111"/>
      <c r="I11" s="112"/>
      <c r="J11" s="116" t="s">
        <v>6</v>
      </c>
      <c r="K11" s="117"/>
      <c r="L11" s="118"/>
      <c r="M11" s="95" t="s">
        <v>7</v>
      </c>
    </row>
    <row r="12" spans="1:13" ht="114.75" customHeight="1" thickBot="1" x14ac:dyDescent="0.3">
      <c r="A12" s="96"/>
      <c r="B12" s="96"/>
      <c r="C12" s="96"/>
      <c r="D12" s="109"/>
      <c r="E12" s="113" t="s">
        <v>5</v>
      </c>
      <c r="F12" s="114"/>
      <c r="G12" s="114"/>
      <c r="H12" s="114"/>
      <c r="I12" s="115"/>
      <c r="J12" s="28" t="s">
        <v>66</v>
      </c>
      <c r="K12" s="6" t="s">
        <v>67</v>
      </c>
      <c r="L12" s="6">
        <v>2024</v>
      </c>
      <c r="M12" s="96"/>
    </row>
    <row r="13" spans="1:13" ht="16.5" thickBot="1" x14ac:dyDescent="0.3">
      <c r="A13" s="27"/>
      <c r="B13" s="28"/>
      <c r="C13" s="28"/>
      <c r="D13" s="28"/>
      <c r="E13" s="28" t="s">
        <v>8</v>
      </c>
      <c r="F13" s="28" t="s">
        <v>9</v>
      </c>
      <c r="G13" s="28" t="s">
        <v>10</v>
      </c>
      <c r="H13" s="28" t="s">
        <v>11</v>
      </c>
      <c r="I13" s="28" t="s">
        <v>12</v>
      </c>
      <c r="J13" s="28"/>
      <c r="K13" s="28"/>
      <c r="L13" s="28"/>
      <c r="M13" s="28"/>
    </row>
    <row r="14" spans="1:13" ht="16.5" thickBot="1" x14ac:dyDescent="0.3">
      <c r="A14" s="27">
        <v>1</v>
      </c>
      <c r="B14" s="28">
        <v>2</v>
      </c>
      <c r="C14" s="28">
        <v>3</v>
      </c>
      <c r="D14" s="28">
        <v>4</v>
      </c>
      <c r="E14" s="28">
        <v>5</v>
      </c>
      <c r="F14" s="28">
        <v>6</v>
      </c>
      <c r="G14" s="28">
        <v>7</v>
      </c>
      <c r="H14" s="28">
        <v>8</v>
      </c>
      <c r="I14" s="28">
        <v>9</v>
      </c>
      <c r="J14" s="28">
        <v>10</v>
      </c>
      <c r="K14" s="28">
        <v>11</v>
      </c>
      <c r="L14" s="28">
        <v>12</v>
      </c>
      <c r="M14" s="28">
        <v>13</v>
      </c>
    </row>
    <row r="15" spans="1:13" ht="48" thickBot="1" x14ac:dyDescent="0.3">
      <c r="A15" s="81">
        <v>1</v>
      </c>
      <c r="B15" s="105" t="s">
        <v>47</v>
      </c>
      <c r="C15" s="81" t="s">
        <v>29</v>
      </c>
      <c r="D15" s="7" t="s">
        <v>13</v>
      </c>
      <c r="E15" s="8">
        <v>906</v>
      </c>
      <c r="F15" s="9" t="s">
        <v>28</v>
      </c>
      <c r="G15" s="9"/>
      <c r="H15" s="9"/>
      <c r="I15" s="9"/>
      <c r="J15" s="10">
        <f>SUM(J25+J30+J35+J42+J49+J56+J61+J66+J71+J77+J82+J87+J92+J97+J102+J107+J112+J123)</f>
        <v>14513977</v>
      </c>
      <c r="K15" s="10">
        <f>SUM(K25+K30+K35+K42+K49+K56+K61+K66+K71+K77+K82+K87+K92+K97+K102+K107+K112)</f>
        <v>3241732</v>
      </c>
      <c r="L15" s="10">
        <f>SUM(L25+L30+L35+L42+L49+L56+L61+L66+L71+L77+L82+L87+L92+L97+L102+L107+L112)</f>
        <v>828304</v>
      </c>
      <c r="M15" s="11"/>
    </row>
    <row r="16" spans="1:13" ht="48" thickBot="1" x14ac:dyDescent="0.3">
      <c r="A16" s="86"/>
      <c r="B16" s="106"/>
      <c r="C16" s="86"/>
      <c r="D16" s="7" t="s">
        <v>14</v>
      </c>
      <c r="E16" s="8">
        <v>906</v>
      </c>
      <c r="F16" s="9" t="s">
        <v>28</v>
      </c>
      <c r="G16" s="9"/>
      <c r="H16" s="9"/>
      <c r="I16" s="9"/>
      <c r="J16" s="17">
        <v>0</v>
      </c>
      <c r="K16" s="17">
        <v>0</v>
      </c>
      <c r="L16" s="17">
        <v>0</v>
      </c>
      <c r="M16" s="11"/>
    </row>
    <row r="17" spans="1:13" ht="48" thickBot="1" x14ac:dyDescent="0.3">
      <c r="A17" s="86"/>
      <c r="B17" s="106"/>
      <c r="C17" s="86"/>
      <c r="D17" s="7" t="s">
        <v>15</v>
      </c>
      <c r="E17" s="8">
        <v>906</v>
      </c>
      <c r="F17" s="9" t="s">
        <v>28</v>
      </c>
      <c r="G17" s="9"/>
      <c r="H17" s="9"/>
      <c r="I17" s="9"/>
      <c r="J17" s="10">
        <f>SUM(J22+J27+J32+J37+J40+J44+J47+J51+J54+J58+J63+J68+J73+J79+J84+J89+J94+J99+J104+J109+J114+J117+J119+J121+J125)</f>
        <v>104767311.19000001</v>
      </c>
      <c r="K17" s="10">
        <f>SUM(K22+K27+K32+K37+K44+K51+K63+K68+K73+K79+K84+K89+K94+K99+K104+K109+K114+K125)</f>
        <v>72329945.070000008</v>
      </c>
      <c r="L17" s="10">
        <f>SUM(L22+L27+L32+L37+L44+L51+L63+L68+L73+L79+L84+L89+L94+L99+L104+L109+L114+L125)</f>
        <v>72259949.549999997</v>
      </c>
      <c r="M17" s="11"/>
    </row>
    <row r="18" spans="1:13" ht="32.25" thickBot="1" x14ac:dyDescent="0.3">
      <c r="A18" s="86"/>
      <c r="B18" s="106"/>
      <c r="C18" s="86"/>
      <c r="D18" s="7" t="s">
        <v>16</v>
      </c>
      <c r="E18" s="8">
        <v>906</v>
      </c>
      <c r="F18" s="9" t="s">
        <v>28</v>
      </c>
      <c r="G18" s="9"/>
      <c r="H18" s="9"/>
      <c r="I18" s="9"/>
      <c r="J18" s="17">
        <v>0</v>
      </c>
      <c r="K18" s="17">
        <v>0</v>
      </c>
      <c r="L18" s="17" t="s">
        <v>79</v>
      </c>
      <c r="M18" s="11"/>
    </row>
    <row r="19" spans="1:13" ht="59.25" customHeight="1" thickBot="1" x14ac:dyDescent="0.3">
      <c r="A19" s="87"/>
      <c r="B19" s="107"/>
      <c r="C19" s="87"/>
      <c r="D19" s="16" t="s">
        <v>27</v>
      </c>
      <c r="E19" s="31"/>
      <c r="F19" s="32"/>
      <c r="G19" s="32"/>
      <c r="H19" s="32"/>
      <c r="I19" s="32"/>
      <c r="J19" s="45">
        <f>SUM(J15:J18)</f>
        <v>119281288.19000001</v>
      </c>
      <c r="K19" s="45">
        <f>SUM(K15:K18)</f>
        <v>75571677.070000008</v>
      </c>
      <c r="L19" s="45">
        <f>SUM(L15:L18)</f>
        <v>73088253.549999997</v>
      </c>
      <c r="M19" s="46"/>
    </row>
    <row r="20" spans="1:13" ht="59.25" customHeight="1" thickBot="1" x14ac:dyDescent="0.3">
      <c r="A20" s="81">
        <v>1</v>
      </c>
      <c r="B20" s="81" t="s">
        <v>78</v>
      </c>
      <c r="C20" s="81" t="s">
        <v>29</v>
      </c>
      <c r="D20" s="13" t="s">
        <v>13</v>
      </c>
      <c r="E20" s="8">
        <v>906</v>
      </c>
      <c r="F20" s="9" t="s">
        <v>28</v>
      </c>
      <c r="G20" s="9" t="s">
        <v>74</v>
      </c>
      <c r="H20" s="9" t="s">
        <v>75</v>
      </c>
      <c r="I20" s="9" t="s">
        <v>76</v>
      </c>
      <c r="J20" s="65">
        <v>0</v>
      </c>
      <c r="K20" s="65">
        <v>0</v>
      </c>
      <c r="L20" s="65">
        <v>0</v>
      </c>
      <c r="M20" s="48"/>
    </row>
    <row r="21" spans="1:13" ht="59.25" customHeight="1" thickBot="1" x14ac:dyDescent="0.3">
      <c r="A21" s="82"/>
      <c r="B21" s="82"/>
      <c r="C21" s="86"/>
      <c r="D21" s="13" t="s">
        <v>14</v>
      </c>
      <c r="E21" s="8">
        <v>906</v>
      </c>
      <c r="F21" s="9" t="s">
        <v>28</v>
      </c>
      <c r="G21" s="9" t="s">
        <v>74</v>
      </c>
      <c r="H21" s="9" t="s">
        <v>75</v>
      </c>
      <c r="I21" s="9" t="s">
        <v>76</v>
      </c>
      <c r="J21" s="65">
        <v>0</v>
      </c>
      <c r="K21" s="65">
        <v>0</v>
      </c>
      <c r="L21" s="65">
        <v>0</v>
      </c>
      <c r="M21" s="48"/>
    </row>
    <row r="22" spans="1:13" ht="59.25" customHeight="1" thickBot="1" x14ac:dyDescent="0.3">
      <c r="A22" s="82"/>
      <c r="B22" s="82"/>
      <c r="C22" s="86"/>
      <c r="D22" s="13" t="s">
        <v>15</v>
      </c>
      <c r="E22" s="8">
        <v>906</v>
      </c>
      <c r="F22" s="9" t="s">
        <v>28</v>
      </c>
      <c r="G22" s="9" t="s">
        <v>74</v>
      </c>
      <c r="H22" s="9" t="s">
        <v>75</v>
      </c>
      <c r="I22" s="9" t="s">
        <v>76</v>
      </c>
      <c r="J22" s="47">
        <v>8588238.9900000002</v>
      </c>
      <c r="K22" s="47">
        <v>4137519</v>
      </c>
      <c r="L22" s="47">
        <v>4137520</v>
      </c>
      <c r="M22" s="48" t="s">
        <v>45</v>
      </c>
    </row>
    <row r="23" spans="1:13" ht="59.25" customHeight="1" thickBot="1" x14ac:dyDescent="0.3">
      <c r="A23" s="82"/>
      <c r="B23" s="82"/>
      <c r="C23" s="86"/>
      <c r="D23" s="13" t="s">
        <v>16</v>
      </c>
      <c r="E23" s="8">
        <v>906</v>
      </c>
      <c r="F23" s="9" t="s">
        <v>28</v>
      </c>
      <c r="G23" s="9" t="s">
        <v>74</v>
      </c>
      <c r="H23" s="9" t="s">
        <v>75</v>
      </c>
      <c r="I23" s="9" t="s">
        <v>76</v>
      </c>
      <c r="J23" s="65">
        <v>0</v>
      </c>
      <c r="K23" s="65">
        <v>0</v>
      </c>
      <c r="L23" s="65">
        <v>0</v>
      </c>
      <c r="M23" s="48"/>
    </row>
    <row r="24" spans="1:13" ht="59.25" customHeight="1" thickBot="1" x14ac:dyDescent="0.3">
      <c r="A24" s="83"/>
      <c r="B24" s="83"/>
      <c r="C24" s="87"/>
      <c r="D24" s="16" t="s">
        <v>25</v>
      </c>
      <c r="E24" s="33"/>
      <c r="F24" s="34" t="s">
        <v>28</v>
      </c>
      <c r="G24" s="34" t="s">
        <v>74</v>
      </c>
      <c r="H24" s="34" t="s">
        <v>75</v>
      </c>
      <c r="I24" s="34" t="s">
        <v>76</v>
      </c>
      <c r="J24" s="49">
        <f>SUM(J20:J23)</f>
        <v>8588238.9900000002</v>
      </c>
      <c r="K24" s="49">
        <f>SUM(K20:K23)</f>
        <v>4137519</v>
      </c>
      <c r="L24" s="49">
        <f>SUM(L20:L23)</f>
        <v>4137520</v>
      </c>
      <c r="M24" s="50"/>
    </row>
    <row r="25" spans="1:13" ht="48" thickBot="1" x14ac:dyDescent="0.3">
      <c r="A25" s="81">
        <v>2</v>
      </c>
      <c r="B25" s="81" t="s">
        <v>64</v>
      </c>
      <c r="C25" s="81" t="s">
        <v>29</v>
      </c>
      <c r="D25" s="13" t="s">
        <v>13</v>
      </c>
      <c r="E25" s="8">
        <v>906</v>
      </c>
      <c r="F25" s="9" t="s">
        <v>28</v>
      </c>
      <c r="G25" s="9" t="s">
        <v>74</v>
      </c>
      <c r="H25" s="9" t="s">
        <v>48</v>
      </c>
      <c r="I25" s="9" t="s">
        <v>23</v>
      </c>
      <c r="J25" s="25">
        <v>0</v>
      </c>
      <c r="K25" s="25">
        <v>0</v>
      </c>
      <c r="L25" s="25">
        <v>0</v>
      </c>
      <c r="M25" s="8"/>
    </row>
    <row r="26" spans="1:13" ht="48" thickBot="1" x14ac:dyDescent="0.3">
      <c r="A26" s="86"/>
      <c r="B26" s="86"/>
      <c r="C26" s="86"/>
      <c r="D26" s="13" t="s">
        <v>14</v>
      </c>
      <c r="E26" s="8">
        <v>906</v>
      </c>
      <c r="F26" s="9" t="s">
        <v>28</v>
      </c>
      <c r="G26" s="9" t="s">
        <v>74</v>
      </c>
      <c r="H26" s="9" t="s">
        <v>48</v>
      </c>
      <c r="I26" s="9" t="s">
        <v>23</v>
      </c>
      <c r="J26" s="25">
        <v>0</v>
      </c>
      <c r="K26" s="25">
        <v>0</v>
      </c>
      <c r="L26" s="25">
        <v>0</v>
      </c>
      <c r="M26" s="8"/>
    </row>
    <row r="27" spans="1:13" ht="48" thickBot="1" x14ac:dyDescent="0.3">
      <c r="A27" s="86"/>
      <c r="B27" s="86"/>
      <c r="C27" s="86"/>
      <c r="D27" s="13" t="s">
        <v>15</v>
      </c>
      <c r="E27" s="8">
        <v>906</v>
      </c>
      <c r="F27" s="9" t="s">
        <v>28</v>
      </c>
      <c r="G27" s="9" t="s">
        <v>74</v>
      </c>
      <c r="H27" s="9" t="s">
        <v>48</v>
      </c>
      <c r="I27" s="9" t="s">
        <v>23</v>
      </c>
      <c r="J27" s="10">
        <v>1756233.2</v>
      </c>
      <c r="K27" s="10">
        <v>1935297.2</v>
      </c>
      <c r="L27" s="10">
        <v>1935297.2</v>
      </c>
      <c r="M27" s="14" t="s">
        <v>45</v>
      </c>
    </row>
    <row r="28" spans="1:13" ht="32.25" thickBot="1" x14ac:dyDescent="0.3">
      <c r="A28" s="86"/>
      <c r="B28" s="86"/>
      <c r="C28" s="86"/>
      <c r="D28" s="13" t="s">
        <v>16</v>
      </c>
      <c r="E28" s="8">
        <v>906</v>
      </c>
      <c r="F28" s="9" t="s">
        <v>28</v>
      </c>
      <c r="G28" s="9" t="s">
        <v>74</v>
      </c>
      <c r="H28" s="9" t="s">
        <v>48</v>
      </c>
      <c r="I28" s="9" t="s">
        <v>23</v>
      </c>
      <c r="J28" s="25">
        <v>0</v>
      </c>
      <c r="K28" s="25">
        <v>0</v>
      </c>
      <c r="L28" s="25">
        <v>0</v>
      </c>
      <c r="M28" s="8"/>
    </row>
    <row r="29" spans="1:13" ht="48" thickBot="1" x14ac:dyDescent="0.3">
      <c r="A29" s="87"/>
      <c r="B29" s="87"/>
      <c r="C29" s="87"/>
      <c r="D29" s="16" t="s">
        <v>25</v>
      </c>
      <c r="E29" s="31"/>
      <c r="F29" s="32" t="s">
        <v>28</v>
      </c>
      <c r="G29" s="32" t="s">
        <v>74</v>
      </c>
      <c r="H29" s="32" t="s">
        <v>48</v>
      </c>
      <c r="I29" s="32" t="s">
        <v>23</v>
      </c>
      <c r="J29" s="35">
        <f>SUM(J25:J28)</f>
        <v>1756233.2</v>
      </c>
      <c r="K29" s="35">
        <f>SUM(K25:K28)</f>
        <v>1935297.2</v>
      </c>
      <c r="L29" s="35">
        <f>SUM(L25:L28)</f>
        <v>1935297.2</v>
      </c>
      <c r="M29" s="31"/>
    </row>
    <row r="30" spans="1:13" ht="48" thickBot="1" x14ac:dyDescent="0.3">
      <c r="A30" s="81">
        <v>3</v>
      </c>
      <c r="B30" s="81" t="s">
        <v>30</v>
      </c>
      <c r="C30" s="81" t="s">
        <v>29</v>
      </c>
      <c r="D30" s="13" t="s">
        <v>13</v>
      </c>
      <c r="E30" s="8">
        <v>906</v>
      </c>
      <c r="F30" s="9" t="s">
        <v>28</v>
      </c>
      <c r="G30" s="9" t="s">
        <v>74</v>
      </c>
      <c r="H30" s="9" t="s">
        <v>49</v>
      </c>
      <c r="I30" s="9" t="s">
        <v>50</v>
      </c>
      <c r="J30" s="25">
        <v>0</v>
      </c>
      <c r="K30" s="25">
        <v>0</v>
      </c>
      <c r="L30" s="25">
        <v>0</v>
      </c>
      <c r="M30" s="8"/>
    </row>
    <row r="31" spans="1:13" ht="48" thickBot="1" x14ac:dyDescent="0.3">
      <c r="A31" s="86"/>
      <c r="B31" s="86"/>
      <c r="C31" s="86"/>
      <c r="D31" s="13" t="s">
        <v>14</v>
      </c>
      <c r="E31" s="8">
        <v>906</v>
      </c>
      <c r="F31" s="9" t="s">
        <v>28</v>
      </c>
      <c r="G31" s="9" t="s">
        <v>74</v>
      </c>
      <c r="H31" s="9" t="s">
        <v>49</v>
      </c>
      <c r="I31" s="9" t="s">
        <v>50</v>
      </c>
      <c r="J31" s="25">
        <v>0</v>
      </c>
      <c r="K31" s="25">
        <v>0</v>
      </c>
      <c r="L31" s="25">
        <v>0</v>
      </c>
      <c r="M31" s="8"/>
    </row>
    <row r="32" spans="1:13" ht="48" thickBot="1" x14ac:dyDescent="0.3">
      <c r="A32" s="86"/>
      <c r="B32" s="86"/>
      <c r="C32" s="86"/>
      <c r="D32" s="13" t="s">
        <v>15</v>
      </c>
      <c r="E32" s="8">
        <v>906</v>
      </c>
      <c r="F32" s="9" t="s">
        <v>28</v>
      </c>
      <c r="G32" s="9" t="s">
        <v>74</v>
      </c>
      <c r="H32" s="9" t="s">
        <v>49</v>
      </c>
      <c r="I32" s="9" t="s">
        <v>50</v>
      </c>
      <c r="J32" s="10">
        <v>17530806</v>
      </c>
      <c r="K32" s="10">
        <v>15087144</v>
      </c>
      <c r="L32" s="10">
        <v>15087144</v>
      </c>
      <c r="M32" s="14" t="s">
        <v>46</v>
      </c>
    </row>
    <row r="33" spans="1:13" ht="32.25" thickBot="1" x14ac:dyDescent="0.3">
      <c r="A33" s="86"/>
      <c r="B33" s="86"/>
      <c r="C33" s="86"/>
      <c r="D33" s="13" t="s">
        <v>16</v>
      </c>
      <c r="E33" s="8">
        <v>906</v>
      </c>
      <c r="F33" s="9" t="s">
        <v>28</v>
      </c>
      <c r="G33" s="9" t="s">
        <v>74</v>
      </c>
      <c r="H33" s="9" t="s">
        <v>49</v>
      </c>
      <c r="I33" s="9" t="s">
        <v>50</v>
      </c>
      <c r="J33" s="25">
        <v>0</v>
      </c>
      <c r="K33" s="25">
        <v>0</v>
      </c>
      <c r="L33" s="25">
        <v>0</v>
      </c>
      <c r="M33" s="8"/>
    </row>
    <row r="34" spans="1:13" ht="48" thickBot="1" x14ac:dyDescent="0.3">
      <c r="A34" s="86"/>
      <c r="B34" s="87"/>
      <c r="C34" s="87"/>
      <c r="D34" s="16" t="s">
        <v>25</v>
      </c>
      <c r="E34" s="31"/>
      <c r="F34" s="32" t="s">
        <v>28</v>
      </c>
      <c r="G34" s="32" t="s">
        <v>74</v>
      </c>
      <c r="H34" s="32" t="s">
        <v>49</v>
      </c>
      <c r="I34" s="32" t="s">
        <v>50</v>
      </c>
      <c r="J34" s="35">
        <f t="shared" ref="J34" si="0">SUM(J30:J33)</f>
        <v>17530806</v>
      </c>
      <c r="K34" s="35">
        <f t="shared" ref="K34" si="1">SUM(K30:K33)</f>
        <v>15087144</v>
      </c>
      <c r="L34" s="35">
        <f t="shared" ref="L34" si="2">SUM(L30:L33)</f>
        <v>15087144</v>
      </c>
      <c r="M34" s="31"/>
    </row>
    <row r="35" spans="1:13" ht="48" thickBot="1" x14ac:dyDescent="0.3">
      <c r="A35" s="82"/>
      <c r="B35" s="81"/>
      <c r="C35" s="81" t="s">
        <v>29</v>
      </c>
      <c r="D35" s="13" t="s">
        <v>13</v>
      </c>
      <c r="E35" s="8">
        <v>906</v>
      </c>
      <c r="F35" s="9" t="s">
        <v>28</v>
      </c>
      <c r="G35" s="9" t="s">
        <v>74</v>
      </c>
      <c r="H35" s="9" t="s">
        <v>49</v>
      </c>
      <c r="I35" s="9" t="s">
        <v>70</v>
      </c>
      <c r="J35" s="10">
        <v>202304</v>
      </c>
      <c r="K35" s="10">
        <v>202304</v>
      </c>
      <c r="L35" s="10">
        <v>202304</v>
      </c>
      <c r="M35" s="8"/>
    </row>
    <row r="36" spans="1:13" ht="48" thickBot="1" x14ac:dyDescent="0.3">
      <c r="A36" s="82"/>
      <c r="B36" s="82"/>
      <c r="C36" s="86"/>
      <c r="D36" s="13" t="s">
        <v>14</v>
      </c>
      <c r="E36" s="8">
        <v>906</v>
      </c>
      <c r="F36" s="9" t="s">
        <v>28</v>
      </c>
      <c r="G36" s="9" t="s">
        <v>74</v>
      </c>
      <c r="H36" s="9" t="s">
        <v>49</v>
      </c>
      <c r="I36" s="9" t="s">
        <v>70</v>
      </c>
      <c r="J36" s="24">
        <v>0</v>
      </c>
      <c r="K36" s="24">
        <v>0</v>
      </c>
      <c r="L36" s="24">
        <v>0</v>
      </c>
      <c r="M36" s="8"/>
    </row>
    <row r="37" spans="1:13" ht="48" thickBot="1" x14ac:dyDescent="0.3">
      <c r="A37" s="82"/>
      <c r="B37" s="82"/>
      <c r="C37" s="86"/>
      <c r="D37" s="13" t="s">
        <v>15</v>
      </c>
      <c r="E37" s="8">
        <v>906</v>
      </c>
      <c r="F37" s="9" t="s">
        <v>28</v>
      </c>
      <c r="G37" s="9" t="s">
        <v>74</v>
      </c>
      <c r="H37" s="9" t="s">
        <v>49</v>
      </c>
      <c r="I37" s="9" t="s">
        <v>70</v>
      </c>
      <c r="J37" s="10">
        <v>15227</v>
      </c>
      <c r="K37" s="10">
        <v>15227.19</v>
      </c>
      <c r="L37" s="10">
        <v>15227.19</v>
      </c>
      <c r="M37" s="8" t="s">
        <v>46</v>
      </c>
    </row>
    <row r="38" spans="1:13" ht="32.25" thickBot="1" x14ac:dyDescent="0.3">
      <c r="A38" s="82"/>
      <c r="B38" s="82"/>
      <c r="C38" s="86"/>
      <c r="D38" s="13" t="s">
        <v>16</v>
      </c>
      <c r="E38" s="8">
        <v>906</v>
      </c>
      <c r="F38" s="9" t="s">
        <v>28</v>
      </c>
      <c r="G38" s="9" t="s">
        <v>74</v>
      </c>
      <c r="H38" s="9" t="s">
        <v>49</v>
      </c>
      <c r="I38" s="9" t="s">
        <v>70</v>
      </c>
      <c r="J38" s="24">
        <v>0</v>
      </c>
      <c r="K38" s="24">
        <v>0</v>
      </c>
      <c r="L38" s="24">
        <v>0</v>
      </c>
      <c r="M38" s="8"/>
    </row>
    <row r="39" spans="1:13" ht="48" thickBot="1" x14ac:dyDescent="0.3">
      <c r="A39" s="83"/>
      <c r="B39" s="83"/>
      <c r="C39" s="87"/>
      <c r="D39" s="16" t="s">
        <v>25</v>
      </c>
      <c r="E39" s="15">
        <v>906</v>
      </c>
      <c r="F39" s="32" t="s">
        <v>28</v>
      </c>
      <c r="G39" s="32" t="s">
        <v>74</v>
      </c>
      <c r="H39" s="32" t="s">
        <v>49</v>
      </c>
      <c r="I39" s="32" t="s">
        <v>70</v>
      </c>
      <c r="J39" s="35">
        <f>SUM(J35:J38)</f>
        <v>217531</v>
      </c>
      <c r="K39" s="35">
        <f>SUM(K35:K37)</f>
        <v>217531.19</v>
      </c>
      <c r="L39" s="35">
        <f>SUM(L35:L37)</f>
        <v>217531.19</v>
      </c>
      <c r="M39" s="31"/>
    </row>
    <row r="40" spans="1:13" ht="48" thickBot="1" x14ac:dyDescent="0.3">
      <c r="A40" s="69"/>
      <c r="B40" s="79"/>
      <c r="C40" s="79" t="s">
        <v>29</v>
      </c>
      <c r="D40" s="13" t="s">
        <v>15</v>
      </c>
      <c r="E40" s="55">
        <v>906</v>
      </c>
      <c r="F40" s="56" t="s">
        <v>28</v>
      </c>
      <c r="G40" s="56" t="s">
        <v>74</v>
      </c>
      <c r="H40" s="56" t="s">
        <v>19</v>
      </c>
      <c r="I40" s="56" t="s">
        <v>86</v>
      </c>
      <c r="J40" s="57">
        <v>60000</v>
      </c>
      <c r="K40" s="74">
        <v>0</v>
      </c>
      <c r="L40" s="74">
        <v>0</v>
      </c>
      <c r="M40" s="72"/>
    </row>
    <row r="41" spans="1:13" ht="97.5" customHeight="1" thickBot="1" x14ac:dyDescent="0.3">
      <c r="A41" s="69"/>
      <c r="B41" s="80"/>
      <c r="C41" s="80"/>
      <c r="D41" s="16" t="s">
        <v>25</v>
      </c>
      <c r="E41" s="31">
        <v>906</v>
      </c>
      <c r="F41" s="32" t="s">
        <v>28</v>
      </c>
      <c r="G41" s="32" t="s">
        <v>74</v>
      </c>
      <c r="H41" s="32" t="s">
        <v>19</v>
      </c>
      <c r="I41" s="32" t="s">
        <v>86</v>
      </c>
      <c r="J41" s="35">
        <v>60000</v>
      </c>
      <c r="K41" s="73">
        <v>0</v>
      </c>
      <c r="L41" s="73">
        <v>0</v>
      </c>
      <c r="M41" s="31"/>
    </row>
    <row r="42" spans="1:13" ht="48" thickBot="1" x14ac:dyDescent="0.3">
      <c r="A42" s="81">
        <v>4</v>
      </c>
      <c r="B42" s="81" t="s">
        <v>42</v>
      </c>
      <c r="C42" s="81" t="s">
        <v>29</v>
      </c>
      <c r="D42" s="13" t="s">
        <v>13</v>
      </c>
      <c r="E42" s="8">
        <v>906</v>
      </c>
      <c r="F42" s="9" t="s">
        <v>28</v>
      </c>
      <c r="G42" s="9" t="s">
        <v>74</v>
      </c>
      <c r="H42" s="9" t="s">
        <v>19</v>
      </c>
      <c r="I42" s="9" t="s">
        <v>31</v>
      </c>
      <c r="J42" s="25">
        <v>0</v>
      </c>
      <c r="K42" s="25">
        <v>0</v>
      </c>
      <c r="L42" s="25">
        <v>0</v>
      </c>
      <c r="M42" s="8"/>
    </row>
    <row r="43" spans="1:13" ht="48" thickBot="1" x14ac:dyDescent="0.3">
      <c r="A43" s="86"/>
      <c r="B43" s="86"/>
      <c r="C43" s="86"/>
      <c r="D43" s="13" t="s">
        <v>14</v>
      </c>
      <c r="E43" s="8">
        <v>906</v>
      </c>
      <c r="F43" s="9" t="s">
        <v>28</v>
      </c>
      <c r="G43" s="9" t="s">
        <v>74</v>
      </c>
      <c r="H43" s="9" t="s">
        <v>19</v>
      </c>
      <c r="I43" s="9" t="s">
        <v>31</v>
      </c>
      <c r="J43" s="25">
        <v>0</v>
      </c>
      <c r="K43" s="25">
        <v>0</v>
      </c>
      <c r="L43" s="25">
        <v>0</v>
      </c>
      <c r="M43" s="8"/>
    </row>
    <row r="44" spans="1:13" ht="48" thickBot="1" x14ac:dyDescent="0.3">
      <c r="A44" s="86"/>
      <c r="B44" s="86"/>
      <c r="C44" s="86"/>
      <c r="D44" s="13" t="s">
        <v>15</v>
      </c>
      <c r="E44" s="8">
        <v>906</v>
      </c>
      <c r="F44" s="9" t="s">
        <v>28</v>
      </c>
      <c r="G44" s="9" t="s">
        <v>74</v>
      </c>
      <c r="H44" s="9" t="s">
        <v>19</v>
      </c>
      <c r="I44" s="9" t="s">
        <v>31</v>
      </c>
      <c r="J44" s="10">
        <v>2188468.2000000002</v>
      </c>
      <c r="K44" s="10">
        <v>1744517.2</v>
      </c>
      <c r="L44" s="10">
        <v>1744517.2</v>
      </c>
      <c r="M44" s="8" t="s">
        <v>46</v>
      </c>
    </row>
    <row r="45" spans="1:13" ht="32.25" thickBot="1" x14ac:dyDescent="0.3">
      <c r="A45" s="86"/>
      <c r="B45" s="86"/>
      <c r="C45" s="86"/>
      <c r="D45" s="13" t="s">
        <v>16</v>
      </c>
      <c r="E45" s="8">
        <v>906</v>
      </c>
      <c r="F45" s="9" t="s">
        <v>28</v>
      </c>
      <c r="G45" s="9" t="s">
        <v>74</v>
      </c>
      <c r="H45" s="9" t="s">
        <v>19</v>
      </c>
      <c r="I45" s="9" t="s">
        <v>31</v>
      </c>
      <c r="J45" s="25">
        <v>0</v>
      </c>
      <c r="K45" s="25">
        <v>0</v>
      </c>
      <c r="L45" s="25">
        <v>0</v>
      </c>
      <c r="M45" s="8"/>
    </row>
    <row r="46" spans="1:13" ht="48" thickBot="1" x14ac:dyDescent="0.3">
      <c r="A46" s="87"/>
      <c r="B46" s="87"/>
      <c r="C46" s="87"/>
      <c r="D46" s="16" t="s">
        <v>25</v>
      </c>
      <c r="E46" s="31">
        <v>906</v>
      </c>
      <c r="F46" s="32" t="s">
        <v>28</v>
      </c>
      <c r="G46" s="32" t="s">
        <v>74</v>
      </c>
      <c r="H46" s="32" t="s">
        <v>19</v>
      </c>
      <c r="I46" s="32" t="s">
        <v>31</v>
      </c>
      <c r="J46" s="35">
        <f>SUM(J42:J45)</f>
        <v>2188468.2000000002</v>
      </c>
      <c r="K46" s="35">
        <v>1744517.2</v>
      </c>
      <c r="L46" s="35">
        <f>SUM(L42:L45)</f>
        <v>1744517.2</v>
      </c>
      <c r="M46" s="31"/>
    </row>
    <row r="47" spans="1:13" ht="48" thickBot="1" x14ac:dyDescent="0.3">
      <c r="A47" s="78"/>
      <c r="B47" s="79"/>
      <c r="C47" s="79" t="s">
        <v>29</v>
      </c>
      <c r="D47" s="13" t="s">
        <v>15</v>
      </c>
      <c r="E47" s="55">
        <v>906</v>
      </c>
      <c r="F47" s="56" t="s">
        <v>28</v>
      </c>
      <c r="G47" s="56" t="s">
        <v>74</v>
      </c>
      <c r="H47" s="56" t="s">
        <v>19</v>
      </c>
      <c r="I47" s="56" t="s">
        <v>86</v>
      </c>
      <c r="J47" s="57">
        <v>35000</v>
      </c>
      <c r="K47" s="77">
        <v>0</v>
      </c>
      <c r="L47" s="77">
        <v>0</v>
      </c>
      <c r="M47" s="55"/>
    </row>
    <row r="48" spans="1:13" ht="99.75" customHeight="1" thickBot="1" x14ac:dyDescent="0.3">
      <c r="A48" s="78"/>
      <c r="B48" s="80"/>
      <c r="C48" s="80"/>
      <c r="D48" s="16" t="s">
        <v>25</v>
      </c>
      <c r="E48" s="31">
        <v>906</v>
      </c>
      <c r="F48" s="32" t="s">
        <v>28</v>
      </c>
      <c r="G48" s="32" t="s">
        <v>74</v>
      </c>
      <c r="H48" s="32" t="s">
        <v>19</v>
      </c>
      <c r="I48" s="32" t="s">
        <v>86</v>
      </c>
      <c r="J48" s="35">
        <v>35000</v>
      </c>
      <c r="K48" s="76">
        <v>0</v>
      </c>
      <c r="L48" s="76">
        <v>0</v>
      </c>
      <c r="M48" s="31"/>
    </row>
    <row r="49" spans="1:13" ht="48" thickBot="1" x14ac:dyDescent="0.3">
      <c r="A49" s="81">
        <v>5</v>
      </c>
      <c r="B49" s="81" t="s">
        <v>32</v>
      </c>
      <c r="C49" s="81" t="s">
        <v>29</v>
      </c>
      <c r="D49" s="13" t="s">
        <v>13</v>
      </c>
      <c r="E49" s="8">
        <v>906</v>
      </c>
      <c r="F49" s="9" t="s">
        <v>28</v>
      </c>
      <c r="G49" s="9" t="s">
        <v>74</v>
      </c>
      <c r="H49" s="9" t="s">
        <v>51</v>
      </c>
      <c r="I49" s="9" t="s">
        <v>33</v>
      </c>
      <c r="J49" s="25">
        <v>0</v>
      </c>
      <c r="K49" s="25">
        <v>0</v>
      </c>
      <c r="L49" s="25">
        <v>0</v>
      </c>
      <c r="M49" s="8"/>
    </row>
    <row r="50" spans="1:13" ht="48" thickBot="1" x14ac:dyDescent="0.3">
      <c r="A50" s="86"/>
      <c r="B50" s="86"/>
      <c r="C50" s="86"/>
      <c r="D50" s="13" t="s">
        <v>14</v>
      </c>
      <c r="E50" s="8">
        <v>906</v>
      </c>
      <c r="F50" s="9" t="s">
        <v>28</v>
      </c>
      <c r="G50" s="9" t="s">
        <v>74</v>
      </c>
      <c r="H50" s="9" t="s">
        <v>51</v>
      </c>
      <c r="I50" s="9" t="s">
        <v>33</v>
      </c>
      <c r="J50" s="25">
        <v>0</v>
      </c>
      <c r="K50" s="25">
        <v>0</v>
      </c>
      <c r="L50" s="25">
        <v>0</v>
      </c>
      <c r="M50" s="8"/>
    </row>
    <row r="51" spans="1:13" ht="48" thickBot="1" x14ac:dyDescent="0.3">
      <c r="A51" s="86"/>
      <c r="B51" s="86"/>
      <c r="C51" s="86"/>
      <c r="D51" s="13" t="s">
        <v>15</v>
      </c>
      <c r="E51" s="8">
        <v>906</v>
      </c>
      <c r="F51" s="9" t="s">
        <v>28</v>
      </c>
      <c r="G51" s="9" t="s">
        <v>74</v>
      </c>
      <c r="H51" s="9" t="s">
        <v>51</v>
      </c>
      <c r="I51" s="9" t="s">
        <v>33</v>
      </c>
      <c r="J51" s="10">
        <v>30035174.73</v>
      </c>
      <c r="K51" s="10">
        <v>21413600</v>
      </c>
      <c r="L51" s="10">
        <v>21413600</v>
      </c>
      <c r="M51" s="8" t="s">
        <v>40</v>
      </c>
    </row>
    <row r="52" spans="1:13" ht="32.25" thickBot="1" x14ac:dyDescent="0.3">
      <c r="A52" s="86"/>
      <c r="B52" s="86"/>
      <c r="C52" s="86"/>
      <c r="D52" s="13" t="s">
        <v>16</v>
      </c>
      <c r="E52" s="8">
        <v>906</v>
      </c>
      <c r="F52" s="9" t="s">
        <v>28</v>
      </c>
      <c r="G52" s="9" t="s">
        <v>74</v>
      </c>
      <c r="H52" s="9" t="s">
        <v>51</v>
      </c>
      <c r="I52" s="9" t="s">
        <v>33</v>
      </c>
      <c r="J52" s="25">
        <v>0</v>
      </c>
      <c r="K52" s="25">
        <v>0</v>
      </c>
      <c r="L52" s="25">
        <v>0</v>
      </c>
      <c r="M52" s="8"/>
    </row>
    <row r="53" spans="1:13" ht="48" thickBot="1" x14ac:dyDescent="0.3">
      <c r="A53" s="87"/>
      <c r="B53" s="87"/>
      <c r="C53" s="87"/>
      <c r="D53" s="16" t="s">
        <v>25</v>
      </c>
      <c r="E53" s="31">
        <v>906</v>
      </c>
      <c r="F53" s="32" t="s">
        <v>28</v>
      </c>
      <c r="G53" s="32" t="s">
        <v>74</v>
      </c>
      <c r="H53" s="32" t="s">
        <v>51</v>
      </c>
      <c r="I53" s="32" t="s">
        <v>33</v>
      </c>
      <c r="J53" s="35">
        <f t="shared" ref="J53" si="3">SUM(J49:J52)</f>
        <v>30035174.73</v>
      </c>
      <c r="K53" s="35">
        <f t="shared" ref="K53" si="4">SUM(K49:K52)</f>
        <v>21413600</v>
      </c>
      <c r="L53" s="35">
        <f t="shared" ref="L53" si="5">SUM(L49:L52)</f>
        <v>21413600</v>
      </c>
      <c r="M53" s="15"/>
    </row>
    <row r="54" spans="1:13" ht="48" thickBot="1" x14ac:dyDescent="0.3">
      <c r="A54" s="78"/>
      <c r="B54" s="79"/>
      <c r="C54" s="79" t="s">
        <v>29</v>
      </c>
      <c r="D54" s="13" t="s">
        <v>15</v>
      </c>
      <c r="E54" s="72">
        <v>906</v>
      </c>
      <c r="F54" s="70" t="s">
        <v>28</v>
      </c>
      <c r="G54" s="70" t="s">
        <v>74</v>
      </c>
      <c r="H54" s="70" t="s">
        <v>51</v>
      </c>
      <c r="I54" s="70" t="s">
        <v>86</v>
      </c>
      <c r="J54" s="71">
        <v>295000</v>
      </c>
      <c r="K54" s="75">
        <v>0</v>
      </c>
      <c r="L54" s="75">
        <v>0</v>
      </c>
      <c r="M54" s="55"/>
    </row>
    <row r="55" spans="1:13" ht="97.5" customHeight="1" thickBot="1" x14ac:dyDescent="0.3">
      <c r="A55" s="78"/>
      <c r="B55" s="80"/>
      <c r="C55" s="80"/>
      <c r="D55" s="16" t="s">
        <v>25</v>
      </c>
      <c r="E55" s="15">
        <v>906</v>
      </c>
      <c r="F55" s="53" t="s">
        <v>28</v>
      </c>
      <c r="G55" s="53" t="s">
        <v>74</v>
      </c>
      <c r="H55" s="53" t="s">
        <v>51</v>
      </c>
      <c r="I55" s="53" t="s">
        <v>86</v>
      </c>
      <c r="J55" s="54">
        <v>295000</v>
      </c>
      <c r="K55" s="76">
        <v>0</v>
      </c>
      <c r="L55" s="76">
        <v>0</v>
      </c>
      <c r="M55" s="15"/>
    </row>
    <row r="56" spans="1:13" ht="48" thickBot="1" x14ac:dyDescent="0.3">
      <c r="A56" s="81">
        <v>7</v>
      </c>
      <c r="B56" s="81" t="s">
        <v>34</v>
      </c>
      <c r="C56" s="81" t="s">
        <v>29</v>
      </c>
      <c r="D56" s="13" t="s">
        <v>13</v>
      </c>
      <c r="E56" s="8">
        <v>906</v>
      </c>
      <c r="F56" s="9" t="s">
        <v>28</v>
      </c>
      <c r="G56" s="9" t="s">
        <v>74</v>
      </c>
      <c r="H56" s="9" t="s">
        <v>18</v>
      </c>
      <c r="I56" s="9" t="s">
        <v>35</v>
      </c>
      <c r="J56" s="10">
        <v>127800</v>
      </c>
      <c r="K56" s="10">
        <v>126000</v>
      </c>
      <c r="L56" s="10">
        <v>126000</v>
      </c>
      <c r="M56" s="8"/>
    </row>
    <row r="57" spans="1:13" ht="48" thickBot="1" x14ac:dyDescent="0.3">
      <c r="A57" s="86"/>
      <c r="B57" s="86"/>
      <c r="C57" s="86"/>
      <c r="D57" s="13" t="s">
        <v>14</v>
      </c>
      <c r="E57" s="8">
        <v>906</v>
      </c>
      <c r="F57" s="9" t="s">
        <v>28</v>
      </c>
      <c r="G57" s="9" t="s">
        <v>74</v>
      </c>
      <c r="H57" s="9" t="s">
        <v>18</v>
      </c>
      <c r="I57" s="9" t="s">
        <v>35</v>
      </c>
      <c r="J57" s="25">
        <v>0</v>
      </c>
      <c r="K57" s="25">
        <v>0</v>
      </c>
      <c r="L57" s="25">
        <v>0</v>
      </c>
      <c r="M57" s="8"/>
    </row>
    <row r="58" spans="1:13" ht="48" thickBot="1" x14ac:dyDescent="0.3">
      <c r="A58" s="86"/>
      <c r="B58" s="86"/>
      <c r="C58" s="86"/>
      <c r="D58" s="13" t="s">
        <v>15</v>
      </c>
      <c r="E58" s="8">
        <v>906</v>
      </c>
      <c r="F58" s="9" t="s">
        <v>28</v>
      </c>
      <c r="G58" s="9" t="s">
        <v>74</v>
      </c>
      <c r="H58" s="9" t="s">
        <v>18</v>
      </c>
      <c r="I58" s="9" t="s">
        <v>35</v>
      </c>
      <c r="J58" s="25">
        <v>0</v>
      </c>
      <c r="K58" s="25">
        <v>0</v>
      </c>
      <c r="L58" s="25">
        <v>0</v>
      </c>
      <c r="M58" s="8"/>
    </row>
    <row r="59" spans="1:13" ht="32.25" thickBot="1" x14ac:dyDescent="0.3">
      <c r="A59" s="86"/>
      <c r="B59" s="86"/>
      <c r="C59" s="86"/>
      <c r="D59" s="13" t="s">
        <v>16</v>
      </c>
      <c r="E59" s="8">
        <v>906</v>
      </c>
      <c r="F59" s="9" t="s">
        <v>28</v>
      </c>
      <c r="G59" s="9" t="s">
        <v>74</v>
      </c>
      <c r="H59" s="9" t="s">
        <v>18</v>
      </c>
      <c r="I59" s="9" t="s">
        <v>35</v>
      </c>
      <c r="J59" s="25">
        <v>0</v>
      </c>
      <c r="K59" s="25">
        <v>0</v>
      </c>
      <c r="L59" s="25">
        <v>0</v>
      </c>
      <c r="M59" s="8"/>
    </row>
    <row r="60" spans="1:13" ht="48" thickBot="1" x14ac:dyDescent="0.3">
      <c r="A60" s="87"/>
      <c r="B60" s="87"/>
      <c r="C60" s="87"/>
      <c r="D60" s="16" t="s">
        <v>25</v>
      </c>
      <c r="E60" s="31"/>
      <c r="F60" s="32" t="s">
        <v>28</v>
      </c>
      <c r="G60" s="32" t="s">
        <v>74</v>
      </c>
      <c r="H60" s="32" t="s">
        <v>18</v>
      </c>
      <c r="I60" s="32" t="s">
        <v>35</v>
      </c>
      <c r="J60" s="35">
        <f t="shared" ref="J60" si="6">SUM(J56:J59)</f>
        <v>127800</v>
      </c>
      <c r="K60" s="35">
        <f t="shared" ref="K60" si="7">SUM(K56:K59)</f>
        <v>126000</v>
      </c>
      <c r="L60" s="35">
        <f t="shared" ref="L60" si="8">SUM(L56:L59)</f>
        <v>126000</v>
      </c>
      <c r="M60" s="15"/>
    </row>
    <row r="61" spans="1:13" ht="48" thickBot="1" x14ac:dyDescent="0.3">
      <c r="A61" s="81">
        <v>8</v>
      </c>
      <c r="B61" s="81" t="s">
        <v>36</v>
      </c>
      <c r="C61" s="81" t="s">
        <v>29</v>
      </c>
      <c r="D61" s="13" t="s">
        <v>13</v>
      </c>
      <c r="E61" s="8">
        <v>906</v>
      </c>
      <c r="F61" s="9" t="s">
        <v>28</v>
      </c>
      <c r="G61" s="9" t="s">
        <v>74</v>
      </c>
      <c r="H61" s="9" t="s">
        <v>51</v>
      </c>
      <c r="I61" s="9" t="s">
        <v>37</v>
      </c>
      <c r="J61" s="10">
        <v>1235160</v>
      </c>
      <c r="K61" s="10">
        <v>1200000</v>
      </c>
      <c r="L61" s="10">
        <v>500000</v>
      </c>
      <c r="M61" s="10"/>
    </row>
    <row r="62" spans="1:13" ht="48" thickBot="1" x14ac:dyDescent="0.3">
      <c r="A62" s="86"/>
      <c r="B62" s="86"/>
      <c r="C62" s="86"/>
      <c r="D62" s="13" t="s">
        <v>14</v>
      </c>
      <c r="E62" s="8">
        <v>906</v>
      </c>
      <c r="F62" s="9" t="s">
        <v>28</v>
      </c>
      <c r="G62" s="9" t="s">
        <v>74</v>
      </c>
      <c r="H62" s="9" t="s">
        <v>51</v>
      </c>
      <c r="I62" s="9" t="s">
        <v>37</v>
      </c>
      <c r="J62" s="25">
        <v>0</v>
      </c>
      <c r="K62" s="25">
        <v>0</v>
      </c>
      <c r="L62" s="25">
        <v>0</v>
      </c>
      <c r="M62" s="8"/>
    </row>
    <row r="63" spans="1:13" ht="48" thickBot="1" x14ac:dyDescent="0.3">
      <c r="A63" s="86"/>
      <c r="B63" s="86"/>
      <c r="C63" s="86"/>
      <c r="D63" s="13" t="s">
        <v>15</v>
      </c>
      <c r="E63" s="8">
        <v>906</v>
      </c>
      <c r="F63" s="9" t="s">
        <v>28</v>
      </c>
      <c r="G63" s="9" t="s">
        <v>74</v>
      </c>
      <c r="H63" s="9" t="s">
        <v>51</v>
      </c>
      <c r="I63" s="9" t="s">
        <v>37</v>
      </c>
      <c r="J63" s="25">
        <v>92970</v>
      </c>
      <c r="K63" s="26">
        <v>90323.58</v>
      </c>
      <c r="L63" s="26">
        <v>37634.410000000003</v>
      </c>
      <c r="M63" s="8" t="s">
        <v>46</v>
      </c>
    </row>
    <row r="64" spans="1:13" ht="32.25" thickBot="1" x14ac:dyDescent="0.3">
      <c r="A64" s="86"/>
      <c r="B64" s="86"/>
      <c r="C64" s="86"/>
      <c r="D64" s="13" t="s">
        <v>16</v>
      </c>
      <c r="E64" s="8">
        <v>906</v>
      </c>
      <c r="F64" s="9" t="s">
        <v>28</v>
      </c>
      <c r="G64" s="9" t="s">
        <v>74</v>
      </c>
      <c r="H64" s="9" t="s">
        <v>51</v>
      </c>
      <c r="I64" s="9" t="s">
        <v>37</v>
      </c>
      <c r="J64" s="25">
        <v>0</v>
      </c>
      <c r="K64" s="25">
        <v>0</v>
      </c>
      <c r="L64" s="25">
        <v>0</v>
      </c>
      <c r="M64" s="8"/>
    </row>
    <row r="65" spans="1:13" ht="48" thickBot="1" x14ac:dyDescent="0.3">
      <c r="A65" s="87"/>
      <c r="B65" s="87"/>
      <c r="C65" s="87"/>
      <c r="D65" s="16" t="s">
        <v>25</v>
      </c>
      <c r="E65" s="31"/>
      <c r="F65" s="32" t="s">
        <v>28</v>
      </c>
      <c r="G65" s="32" t="s">
        <v>74</v>
      </c>
      <c r="H65" s="32" t="s">
        <v>51</v>
      </c>
      <c r="I65" s="32" t="s">
        <v>37</v>
      </c>
      <c r="J65" s="35">
        <f t="shared" ref="J65" si="9">SUM(J61:J64)</f>
        <v>1328130</v>
      </c>
      <c r="K65" s="35">
        <f t="shared" ref="K65" si="10">SUM(K61:K64)</f>
        <v>1290323.58</v>
      </c>
      <c r="L65" s="35">
        <f t="shared" ref="L65" si="11">SUM(L61:L64)</f>
        <v>537634.41</v>
      </c>
      <c r="M65" s="31"/>
    </row>
    <row r="66" spans="1:13" ht="48" thickBot="1" x14ac:dyDescent="0.3">
      <c r="A66" s="81">
        <v>9</v>
      </c>
      <c r="B66" s="81" t="s">
        <v>53</v>
      </c>
      <c r="C66" s="81" t="s">
        <v>29</v>
      </c>
      <c r="D66" s="13" t="s">
        <v>13</v>
      </c>
      <c r="E66" s="8">
        <v>906</v>
      </c>
      <c r="F66" s="9" t="s">
        <v>28</v>
      </c>
      <c r="G66" s="9" t="s">
        <v>74</v>
      </c>
      <c r="H66" s="9" t="s">
        <v>28</v>
      </c>
      <c r="I66" s="9" t="s">
        <v>54</v>
      </c>
      <c r="J66" s="25">
        <v>0</v>
      </c>
      <c r="K66" s="25">
        <v>0</v>
      </c>
      <c r="L66" s="25">
        <v>0</v>
      </c>
      <c r="M66" s="10"/>
    </row>
    <row r="67" spans="1:13" ht="48" thickBot="1" x14ac:dyDescent="0.3">
      <c r="A67" s="82"/>
      <c r="B67" s="82"/>
      <c r="C67" s="86"/>
      <c r="D67" s="13" t="s">
        <v>14</v>
      </c>
      <c r="E67" s="8">
        <v>906</v>
      </c>
      <c r="F67" s="9" t="s">
        <v>28</v>
      </c>
      <c r="G67" s="9" t="s">
        <v>74</v>
      </c>
      <c r="H67" s="9" t="s">
        <v>28</v>
      </c>
      <c r="I67" s="9" t="s">
        <v>54</v>
      </c>
      <c r="J67" s="25">
        <v>0</v>
      </c>
      <c r="K67" s="25">
        <v>0</v>
      </c>
      <c r="L67" s="25">
        <v>0</v>
      </c>
      <c r="M67" s="8"/>
    </row>
    <row r="68" spans="1:13" ht="48" thickBot="1" x14ac:dyDescent="0.3">
      <c r="A68" s="82"/>
      <c r="B68" s="82"/>
      <c r="C68" s="86"/>
      <c r="D68" s="13" t="s">
        <v>15</v>
      </c>
      <c r="E68" s="8">
        <v>906</v>
      </c>
      <c r="F68" s="9" t="s">
        <v>28</v>
      </c>
      <c r="G68" s="9" t="s">
        <v>74</v>
      </c>
      <c r="H68" s="9" t="s">
        <v>28</v>
      </c>
      <c r="I68" s="9" t="s">
        <v>54</v>
      </c>
      <c r="J68" s="10">
        <v>1470436</v>
      </c>
      <c r="K68" s="10">
        <v>1501886.35</v>
      </c>
      <c r="L68" s="10">
        <v>1501886.35</v>
      </c>
      <c r="M68" s="8" t="s">
        <v>46</v>
      </c>
    </row>
    <row r="69" spans="1:13" ht="32.25" thickBot="1" x14ac:dyDescent="0.3">
      <c r="A69" s="82"/>
      <c r="B69" s="82"/>
      <c r="C69" s="86"/>
      <c r="D69" s="13" t="s">
        <v>16</v>
      </c>
      <c r="E69" s="8">
        <v>906</v>
      </c>
      <c r="F69" s="9" t="s">
        <v>28</v>
      </c>
      <c r="G69" s="9" t="s">
        <v>74</v>
      </c>
      <c r="H69" s="9" t="s">
        <v>28</v>
      </c>
      <c r="I69" s="9" t="s">
        <v>54</v>
      </c>
      <c r="J69" s="25">
        <v>0</v>
      </c>
      <c r="K69" s="25">
        <v>0</v>
      </c>
      <c r="L69" s="25">
        <v>0</v>
      </c>
      <c r="M69" s="8"/>
    </row>
    <row r="70" spans="1:13" ht="48" thickBot="1" x14ac:dyDescent="0.3">
      <c r="A70" s="83"/>
      <c r="B70" s="83"/>
      <c r="C70" s="87"/>
      <c r="D70" s="16" t="s">
        <v>25</v>
      </c>
      <c r="E70" s="31"/>
      <c r="F70" s="32" t="s">
        <v>28</v>
      </c>
      <c r="G70" s="32" t="s">
        <v>74</v>
      </c>
      <c r="H70" s="32" t="s">
        <v>28</v>
      </c>
      <c r="I70" s="32" t="s">
        <v>54</v>
      </c>
      <c r="J70" s="35">
        <f t="shared" ref="J70:L70" si="12">SUM(J66:J69)</f>
        <v>1470436</v>
      </c>
      <c r="K70" s="35">
        <f t="shared" si="12"/>
        <v>1501886.35</v>
      </c>
      <c r="L70" s="35">
        <f t="shared" si="12"/>
        <v>1501886.35</v>
      </c>
      <c r="M70" s="31"/>
    </row>
    <row r="71" spans="1:13" ht="48" thickBot="1" x14ac:dyDescent="0.3">
      <c r="A71" s="81">
        <v>10</v>
      </c>
      <c r="B71" s="81" t="s">
        <v>43</v>
      </c>
      <c r="C71" s="81" t="s">
        <v>29</v>
      </c>
      <c r="D71" s="7" t="s">
        <v>13</v>
      </c>
      <c r="E71" s="8">
        <v>906</v>
      </c>
      <c r="F71" s="9" t="s">
        <v>28</v>
      </c>
      <c r="G71" s="9" t="s">
        <v>74</v>
      </c>
      <c r="H71" s="9" t="s">
        <v>52</v>
      </c>
      <c r="I71" s="9" t="s">
        <v>20</v>
      </c>
      <c r="J71" s="25">
        <v>0</v>
      </c>
      <c r="K71" s="25">
        <v>0</v>
      </c>
      <c r="L71" s="25">
        <v>0</v>
      </c>
      <c r="M71" s="8"/>
    </row>
    <row r="72" spans="1:13" ht="48" thickBot="1" x14ac:dyDescent="0.3">
      <c r="A72" s="86"/>
      <c r="B72" s="86"/>
      <c r="C72" s="86"/>
      <c r="D72" s="7" t="s">
        <v>14</v>
      </c>
      <c r="E72" s="8">
        <v>906</v>
      </c>
      <c r="F72" s="9" t="s">
        <v>28</v>
      </c>
      <c r="G72" s="9" t="s">
        <v>74</v>
      </c>
      <c r="H72" s="9" t="s">
        <v>52</v>
      </c>
      <c r="I72" s="9" t="s">
        <v>20</v>
      </c>
      <c r="J72" s="25">
        <v>0</v>
      </c>
      <c r="K72" s="25">
        <v>0</v>
      </c>
      <c r="L72" s="25">
        <v>0</v>
      </c>
      <c r="M72" s="8"/>
    </row>
    <row r="73" spans="1:13" ht="48" thickBot="1" x14ac:dyDescent="0.3">
      <c r="A73" s="86"/>
      <c r="B73" s="86"/>
      <c r="C73" s="86"/>
      <c r="D73" s="7" t="s">
        <v>15</v>
      </c>
      <c r="E73" s="8">
        <v>906</v>
      </c>
      <c r="F73" s="9" t="s">
        <v>28</v>
      </c>
      <c r="G73" s="9" t="s">
        <v>74</v>
      </c>
      <c r="H73" s="9" t="s">
        <v>52</v>
      </c>
      <c r="I73" s="9" t="s">
        <v>20</v>
      </c>
      <c r="J73" s="10">
        <v>1914727</v>
      </c>
      <c r="K73" s="10">
        <v>2411768</v>
      </c>
      <c r="L73" s="10">
        <v>2411768</v>
      </c>
      <c r="M73" s="8" t="s">
        <v>46</v>
      </c>
    </row>
    <row r="74" spans="1:13" ht="48" thickBot="1" x14ac:dyDescent="0.3">
      <c r="A74" s="86"/>
      <c r="B74" s="86"/>
      <c r="C74" s="86"/>
      <c r="D74" s="7" t="s">
        <v>81</v>
      </c>
      <c r="E74" s="8">
        <v>906</v>
      </c>
      <c r="F74" s="9" t="s">
        <v>84</v>
      </c>
      <c r="G74" s="9" t="s">
        <v>84</v>
      </c>
      <c r="H74" s="9" t="s">
        <v>83</v>
      </c>
      <c r="I74" s="9" t="s">
        <v>82</v>
      </c>
      <c r="J74" s="58">
        <v>0</v>
      </c>
      <c r="K74" s="58">
        <v>0</v>
      </c>
      <c r="L74" s="58">
        <v>0</v>
      </c>
      <c r="M74" s="8"/>
    </row>
    <row r="75" spans="1:13" ht="32.25" thickBot="1" x14ac:dyDescent="0.3">
      <c r="A75" s="86"/>
      <c r="B75" s="86"/>
      <c r="C75" s="86"/>
      <c r="D75" s="7" t="s">
        <v>16</v>
      </c>
      <c r="E75" s="8">
        <v>906</v>
      </c>
      <c r="F75" s="9" t="s">
        <v>28</v>
      </c>
      <c r="G75" s="9" t="s">
        <v>74</v>
      </c>
      <c r="H75" s="9" t="s">
        <v>52</v>
      </c>
      <c r="I75" s="9" t="s">
        <v>20</v>
      </c>
      <c r="J75" s="58">
        <v>0</v>
      </c>
      <c r="K75" s="58">
        <v>0</v>
      </c>
      <c r="L75" s="58">
        <v>0</v>
      </c>
      <c r="M75" s="8"/>
    </row>
    <row r="76" spans="1:13" ht="48" thickBot="1" x14ac:dyDescent="0.3">
      <c r="A76" s="87"/>
      <c r="B76" s="87"/>
      <c r="C76" s="87"/>
      <c r="D76" s="16" t="s">
        <v>25</v>
      </c>
      <c r="E76" s="31"/>
      <c r="F76" s="32" t="s">
        <v>28</v>
      </c>
      <c r="G76" s="32" t="s">
        <v>74</v>
      </c>
      <c r="H76" s="32" t="s">
        <v>52</v>
      </c>
      <c r="I76" s="32" t="s">
        <v>20</v>
      </c>
      <c r="J76" s="35">
        <f t="shared" ref="J76" si="13">SUM(J71:J75)</f>
        <v>1914727</v>
      </c>
      <c r="K76" s="35">
        <f t="shared" ref="K76" si="14">SUM(K71:K75)</f>
        <v>2411768</v>
      </c>
      <c r="L76" s="35">
        <f t="shared" ref="L76" si="15">SUM(L71:L75)</f>
        <v>2411768</v>
      </c>
      <c r="M76" s="15"/>
    </row>
    <row r="77" spans="1:13" ht="48" thickBot="1" x14ac:dyDescent="0.3">
      <c r="A77" s="81">
        <v>11</v>
      </c>
      <c r="B77" s="81" t="s">
        <v>26</v>
      </c>
      <c r="C77" s="81" t="s">
        <v>89</v>
      </c>
      <c r="D77" s="7" t="s">
        <v>13</v>
      </c>
      <c r="E77" s="8">
        <v>906</v>
      </c>
      <c r="F77" s="9" t="s">
        <v>28</v>
      </c>
      <c r="G77" s="9" t="s">
        <v>74</v>
      </c>
      <c r="H77" s="9" t="s">
        <v>22</v>
      </c>
      <c r="I77" s="9" t="s">
        <v>21</v>
      </c>
      <c r="J77" s="25">
        <v>0</v>
      </c>
      <c r="K77" s="25">
        <v>0</v>
      </c>
      <c r="L77" s="25">
        <v>0</v>
      </c>
      <c r="M77" s="8"/>
    </row>
    <row r="78" spans="1:13" ht="48" thickBot="1" x14ac:dyDescent="0.3">
      <c r="A78" s="82"/>
      <c r="B78" s="82"/>
      <c r="C78" s="86"/>
      <c r="D78" s="7" t="s">
        <v>14</v>
      </c>
      <c r="E78" s="8">
        <v>906</v>
      </c>
      <c r="F78" s="9" t="s">
        <v>28</v>
      </c>
      <c r="G78" s="9" t="s">
        <v>74</v>
      </c>
      <c r="H78" s="9" t="s">
        <v>22</v>
      </c>
      <c r="I78" s="9" t="s">
        <v>21</v>
      </c>
      <c r="J78" s="25">
        <v>0</v>
      </c>
      <c r="K78" s="25">
        <v>0</v>
      </c>
      <c r="L78" s="25">
        <v>0</v>
      </c>
      <c r="M78" s="8"/>
    </row>
    <row r="79" spans="1:13" ht="48" thickBot="1" x14ac:dyDescent="0.3">
      <c r="A79" s="82"/>
      <c r="B79" s="82"/>
      <c r="C79" s="86"/>
      <c r="D79" s="7" t="s">
        <v>15</v>
      </c>
      <c r="E79" s="8">
        <v>906</v>
      </c>
      <c r="F79" s="9" t="s">
        <v>28</v>
      </c>
      <c r="G79" s="9" t="s">
        <v>74</v>
      </c>
      <c r="H79" s="9" t="s">
        <v>22</v>
      </c>
      <c r="I79" s="9" t="s">
        <v>21</v>
      </c>
      <c r="J79" s="10">
        <v>5791806</v>
      </c>
      <c r="K79" s="10">
        <v>5373700</v>
      </c>
      <c r="L79" s="10">
        <v>5373700</v>
      </c>
      <c r="M79" s="8" t="s">
        <v>46</v>
      </c>
    </row>
    <row r="80" spans="1:13" ht="32.25" thickBot="1" x14ac:dyDescent="0.3">
      <c r="A80" s="82"/>
      <c r="B80" s="82"/>
      <c r="C80" s="86"/>
      <c r="D80" s="7" t="s">
        <v>16</v>
      </c>
      <c r="E80" s="8">
        <v>906</v>
      </c>
      <c r="F80" s="9" t="s">
        <v>28</v>
      </c>
      <c r="G80" s="9" t="s">
        <v>74</v>
      </c>
      <c r="H80" s="9" t="s">
        <v>22</v>
      </c>
      <c r="I80" s="9" t="s">
        <v>21</v>
      </c>
      <c r="J80" s="25">
        <v>0</v>
      </c>
      <c r="K80" s="25">
        <v>0</v>
      </c>
      <c r="L80" s="25">
        <v>0</v>
      </c>
      <c r="M80" s="8"/>
    </row>
    <row r="81" spans="1:13" ht="48" thickBot="1" x14ac:dyDescent="0.3">
      <c r="A81" s="83"/>
      <c r="B81" s="83"/>
      <c r="C81" s="87"/>
      <c r="D81" s="16" t="s">
        <v>25</v>
      </c>
      <c r="E81" s="31"/>
      <c r="F81" s="32" t="s">
        <v>28</v>
      </c>
      <c r="G81" s="32" t="s">
        <v>74</v>
      </c>
      <c r="H81" s="32" t="s">
        <v>22</v>
      </c>
      <c r="I81" s="32" t="s">
        <v>21</v>
      </c>
      <c r="J81" s="35">
        <f t="shared" ref="J81:L81" si="16">SUM(J77:J80)</f>
        <v>5791806</v>
      </c>
      <c r="K81" s="35">
        <f t="shared" si="16"/>
        <v>5373700</v>
      </c>
      <c r="L81" s="35">
        <f t="shared" si="16"/>
        <v>5373700</v>
      </c>
      <c r="M81" s="15"/>
    </row>
    <row r="82" spans="1:13" ht="48" customHeight="1" thickBot="1" x14ac:dyDescent="0.3">
      <c r="A82" s="88">
        <v>12</v>
      </c>
      <c r="B82" s="88" t="s">
        <v>55</v>
      </c>
      <c r="C82" s="81" t="s">
        <v>89</v>
      </c>
      <c r="D82" s="7" t="s">
        <v>13</v>
      </c>
      <c r="E82" s="8">
        <v>906</v>
      </c>
      <c r="F82" s="9" t="s">
        <v>28</v>
      </c>
      <c r="G82" s="9" t="s">
        <v>74</v>
      </c>
      <c r="H82" s="9" t="s">
        <v>56</v>
      </c>
      <c r="I82" s="9" t="s">
        <v>38</v>
      </c>
      <c r="J82" s="25">
        <v>0</v>
      </c>
      <c r="K82" s="25">
        <v>0</v>
      </c>
      <c r="L82" s="25">
        <v>0</v>
      </c>
      <c r="M82" s="8"/>
    </row>
    <row r="83" spans="1:13" ht="48" thickBot="1" x14ac:dyDescent="0.3">
      <c r="A83" s="82"/>
      <c r="B83" s="82"/>
      <c r="C83" s="86"/>
      <c r="D83" s="7" t="s">
        <v>14</v>
      </c>
      <c r="E83" s="8">
        <v>906</v>
      </c>
      <c r="F83" s="9" t="s">
        <v>28</v>
      </c>
      <c r="G83" s="9" t="s">
        <v>74</v>
      </c>
      <c r="H83" s="9" t="s">
        <v>56</v>
      </c>
      <c r="I83" s="9" t="s">
        <v>38</v>
      </c>
      <c r="J83" s="25">
        <v>0</v>
      </c>
      <c r="K83" s="25">
        <v>0</v>
      </c>
      <c r="L83" s="25">
        <v>0</v>
      </c>
      <c r="M83" s="8"/>
    </row>
    <row r="84" spans="1:13" ht="48" thickBot="1" x14ac:dyDescent="0.3">
      <c r="A84" s="82"/>
      <c r="B84" s="82"/>
      <c r="C84" s="86"/>
      <c r="D84" s="7" t="s">
        <v>15</v>
      </c>
      <c r="E84" s="8">
        <v>906</v>
      </c>
      <c r="F84" s="9" t="s">
        <v>28</v>
      </c>
      <c r="G84" s="9" t="s">
        <v>74</v>
      </c>
      <c r="H84" s="9" t="s">
        <v>56</v>
      </c>
      <c r="I84" s="9" t="s">
        <v>38</v>
      </c>
      <c r="J84" s="10">
        <v>34239217</v>
      </c>
      <c r="K84" s="10">
        <v>18271285</v>
      </c>
      <c r="L84" s="10">
        <v>18271285</v>
      </c>
      <c r="M84" s="8" t="s">
        <v>39</v>
      </c>
    </row>
    <row r="85" spans="1:13" ht="32.25" thickBot="1" x14ac:dyDescent="0.3">
      <c r="A85" s="82"/>
      <c r="B85" s="82"/>
      <c r="C85" s="86"/>
      <c r="D85" s="7" t="s">
        <v>16</v>
      </c>
      <c r="E85" s="8">
        <v>906</v>
      </c>
      <c r="F85" s="9" t="s">
        <v>28</v>
      </c>
      <c r="G85" s="9" t="s">
        <v>74</v>
      </c>
      <c r="H85" s="9" t="s">
        <v>56</v>
      </c>
      <c r="I85" s="9" t="s">
        <v>38</v>
      </c>
      <c r="J85" s="25">
        <v>0</v>
      </c>
      <c r="K85" s="25">
        <v>0</v>
      </c>
      <c r="L85" s="25">
        <v>0</v>
      </c>
      <c r="M85" s="8"/>
    </row>
    <row r="86" spans="1:13" ht="48" thickBot="1" x14ac:dyDescent="0.3">
      <c r="A86" s="83"/>
      <c r="B86" s="83"/>
      <c r="C86" s="87"/>
      <c r="D86" s="16" t="s">
        <v>25</v>
      </c>
      <c r="E86" s="31"/>
      <c r="F86" s="32" t="s">
        <v>28</v>
      </c>
      <c r="G86" s="32" t="s">
        <v>74</v>
      </c>
      <c r="H86" s="32" t="s">
        <v>56</v>
      </c>
      <c r="I86" s="32" t="s">
        <v>38</v>
      </c>
      <c r="J86" s="35">
        <f t="shared" ref="J86:L86" si="17">SUM(J82:J85)</f>
        <v>34239217</v>
      </c>
      <c r="K86" s="35">
        <f t="shared" si="17"/>
        <v>18271285</v>
      </c>
      <c r="L86" s="35">
        <f t="shared" si="17"/>
        <v>18271285</v>
      </c>
      <c r="M86" s="15"/>
    </row>
    <row r="87" spans="1:13" ht="48" customHeight="1" thickBot="1" x14ac:dyDescent="0.3">
      <c r="A87" s="88">
        <v>13</v>
      </c>
      <c r="B87" s="88" t="s">
        <v>58</v>
      </c>
      <c r="C87" s="81" t="s">
        <v>89</v>
      </c>
      <c r="D87" s="7" t="s">
        <v>13</v>
      </c>
      <c r="E87" s="8">
        <v>906</v>
      </c>
      <c r="F87" s="9" t="s">
        <v>28</v>
      </c>
      <c r="G87" s="9" t="s">
        <v>74</v>
      </c>
      <c r="H87" s="9" t="s">
        <v>51</v>
      </c>
      <c r="I87" s="9" t="s">
        <v>80</v>
      </c>
      <c r="J87" s="10">
        <v>106383</v>
      </c>
      <c r="K87" s="25">
        <v>0</v>
      </c>
      <c r="L87" s="25">
        <v>0</v>
      </c>
      <c r="M87" s="8"/>
    </row>
    <row r="88" spans="1:13" ht="48" thickBot="1" x14ac:dyDescent="0.3">
      <c r="A88" s="82"/>
      <c r="B88" s="82"/>
      <c r="C88" s="86"/>
      <c r="D88" s="7" t="s">
        <v>14</v>
      </c>
      <c r="E88" s="8">
        <v>906</v>
      </c>
      <c r="F88" s="9" t="s">
        <v>28</v>
      </c>
      <c r="G88" s="9" t="s">
        <v>74</v>
      </c>
      <c r="H88" s="9" t="s">
        <v>51</v>
      </c>
      <c r="I88" s="9" t="s">
        <v>80</v>
      </c>
      <c r="J88" s="25">
        <v>0</v>
      </c>
      <c r="K88" s="25">
        <v>0</v>
      </c>
      <c r="L88" s="25">
        <v>0</v>
      </c>
      <c r="M88" s="8"/>
    </row>
    <row r="89" spans="1:13" ht="48" thickBot="1" x14ac:dyDescent="0.3">
      <c r="A89" s="82"/>
      <c r="B89" s="82"/>
      <c r="C89" s="86"/>
      <c r="D89" s="7" t="s">
        <v>15</v>
      </c>
      <c r="E89" s="8">
        <v>906</v>
      </c>
      <c r="F89" s="9" t="s">
        <v>28</v>
      </c>
      <c r="G89" s="9" t="s">
        <v>74</v>
      </c>
      <c r="H89" s="9" t="s">
        <v>51</v>
      </c>
      <c r="I89" s="9" t="s">
        <v>80</v>
      </c>
      <c r="J89" s="10">
        <v>1075</v>
      </c>
      <c r="K89" s="25">
        <v>0</v>
      </c>
      <c r="L89" s="25">
        <v>0</v>
      </c>
      <c r="M89" s="8"/>
    </row>
    <row r="90" spans="1:13" ht="32.25" thickBot="1" x14ac:dyDescent="0.3">
      <c r="A90" s="82"/>
      <c r="B90" s="82"/>
      <c r="C90" s="86"/>
      <c r="D90" s="7" t="s">
        <v>16</v>
      </c>
      <c r="E90" s="8">
        <v>906</v>
      </c>
      <c r="F90" s="9" t="s">
        <v>28</v>
      </c>
      <c r="G90" s="9" t="s">
        <v>74</v>
      </c>
      <c r="H90" s="9" t="s">
        <v>51</v>
      </c>
      <c r="I90" s="9" t="s">
        <v>80</v>
      </c>
      <c r="J90" s="25">
        <v>0</v>
      </c>
      <c r="K90" s="25">
        <v>0</v>
      </c>
      <c r="L90" s="25">
        <v>0</v>
      </c>
      <c r="M90" s="8"/>
    </row>
    <row r="91" spans="1:13" ht="48" thickBot="1" x14ac:dyDescent="0.3">
      <c r="A91" s="83"/>
      <c r="B91" s="83"/>
      <c r="C91" s="87"/>
      <c r="D91" s="16" t="s">
        <v>25</v>
      </c>
      <c r="E91" s="31"/>
      <c r="F91" s="32" t="s">
        <v>28</v>
      </c>
      <c r="G91" s="32" t="s">
        <v>74</v>
      </c>
      <c r="H91" s="32" t="s">
        <v>51</v>
      </c>
      <c r="I91" s="32" t="s">
        <v>80</v>
      </c>
      <c r="J91" s="35">
        <f t="shared" ref="J91" si="18">SUM(J87:J90)</f>
        <v>107458</v>
      </c>
      <c r="K91" s="66">
        <v>0</v>
      </c>
      <c r="L91" s="66">
        <v>0</v>
      </c>
      <c r="M91" s="31"/>
    </row>
    <row r="92" spans="1:13" ht="52.5" customHeight="1" thickBot="1" x14ac:dyDescent="0.3">
      <c r="A92" s="81">
        <v>14</v>
      </c>
      <c r="B92" s="81" t="s">
        <v>44</v>
      </c>
      <c r="C92" s="81" t="s">
        <v>89</v>
      </c>
      <c r="D92" s="13" t="s">
        <v>13</v>
      </c>
      <c r="E92" s="8">
        <v>906</v>
      </c>
      <c r="F92" s="9" t="s">
        <v>28</v>
      </c>
      <c r="G92" s="9" t="s">
        <v>74</v>
      </c>
      <c r="H92" s="9" t="s">
        <v>56</v>
      </c>
      <c r="I92" s="9" t="s">
        <v>24</v>
      </c>
      <c r="J92" s="25">
        <v>0</v>
      </c>
      <c r="K92" s="25">
        <v>0</v>
      </c>
      <c r="L92" s="25">
        <v>0</v>
      </c>
      <c r="M92" s="8"/>
    </row>
    <row r="93" spans="1:13" ht="60" customHeight="1" thickBot="1" x14ac:dyDescent="0.3">
      <c r="A93" s="86"/>
      <c r="B93" s="86"/>
      <c r="C93" s="86"/>
      <c r="D93" s="13" t="s">
        <v>14</v>
      </c>
      <c r="E93" s="8">
        <v>906</v>
      </c>
      <c r="F93" s="9" t="s">
        <v>28</v>
      </c>
      <c r="G93" s="9" t="s">
        <v>74</v>
      </c>
      <c r="H93" s="9" t="s">
        <v>56</v>
      </c>
      <c r="I93" s="9" t="s">
        <v>24</v>
      </c>
      <c r="J93" s="25">
        <v>0</v>
      </c>
      <c r="K93" s="25">
        <v>0</v>
      </c>
      <c r="L93" s="25">
        <v>0</v>
      </c>
      <c r="M93" s="8"/>
    </row>
    <row r="94" spans="1:13" ht="50.25" customHeight="1" thickBot="1" x14ac:dyDescent="0.3">
      <c r="A94" s="86"/>
      <c r="B94" s="86"/>
      <c r="C94" s="86"/>
      <c r="D94" s="13" t="s">
        <v>15</v>
      </c>
      <c r="E94" s="8">
        <v>906</v>
      </c>
      <c r="F94" s="9" t="s">
        <v>28</v>
      </c>
      <c r="G94" s="9" t="s">
        <v>74</v>
      </c>
      <c r="H94" s="9" t="s">
        <v>56</v>
      </c>
      <c r="I94" s="9" t="s">
        <v>24</v>
      </c>
      <c r="J94" s="10">
        <v>180370.2</v>
      </c>
      <c r="K94" s="10">
        <v>180370.2</v>
      </c>
      <c r="L94" s="10">
        <v>180370.2</v>
      </c>
      <c r="M94" s="8" t="s">
        <v>39</v>
      </c>
    </row>
    <row r="95" spans="1:13" ht="51" customHeight="1" thickBot="1" x14ac:dyDescent="0.3">
      <c r="A95" s="86"/>
      <c r="B95" s="86"/>
      <c r="C95" s="86"/>
      <c r="D95" s="13" t="s">
        <v>16</v>
      </c>
      <c r="E95" s="8">
        <v>906</v>
      </c>
      <c r="F95" s="9" t="s">
        <v>28</v>
      </c>
      <c r="G95" s="9" t="s">
        <v>74</v>
      </c>
      <c r="H95" s="9" t="s">
        <v>56</v>
      </c>
      <c r="I95" s="9" t="s">
        <v>24</v>
      </c>
      <c r="J95" s="25">
        <v>0</v>
      </c>
      <c r="K95" s="25">
        <v>0</v>
      </c>
      <c r="L95" s="25">
        <v>0</v>
      </c>
      <c r="M95" s="8"/>
    </row>
    <row r="96" spans="1:13" ht="48" thickBot="1" x14ac:dyDescent="0.3">
      <c r="A96" s="87"/>
      <c r="B96" s="87"/>
      <c r="C96" s="87"/>
      <c r="D96" s="16" t="s">
        <v>25</v>
      </c>
      <c r="E96" s="31"/>
      <c r="F96" s="32" t="s">
        <v>28</v>
      </c>
      <c r="G96" s="32" t="s">
        <v>74</v>
      </c>
      <c r="H96" s="32" t="s">
        <v>56</v>
      </c>
      <c r="I96" s="32" t="s">
        <v>24</v>
      </c>
      <c r="J96" s="35">
        <f t="shared" ref="J96:L96" si="19">SUM(J92:J95)</f>
        <v>180370.2</v>
      </c>
      <c r="K96" s="35">
        <f t="shared" si="19"/>
        <v>180370.2</v>
      </c>
      <c r="L96" s="35">
        <f t="shared" si="19"/>
        <v>180370.2</v>
      </c>
      <c r="M96" s="15"/>
    </row>
    <row r="97" spans="1:13" ht="48" customHeight="1" thickBot="1" x14ac:dyDescent="0.3">
      <c r="A97" s="81">
        <v>15</v>
      </c>
      <c r="B97" s="81" t="s">
        <v>57</v>
      </c>
      <c r="C97" s="81" t="s">
        <v>89</v>
      </c>
      <c r="D97" s="13" t="s">
        <v>13</v>
      </c>
      <c r="E97" s="8">
        <v>906</v>
      </c>
      <c r="F97" s="9" t="s">
        <v>28</v>
      </c>
      <c r="G97" s="9" t="s">
        <v>74</v>
      </c>
      <c r="H97" s="9" t="s">
        <v>56</v>
      </c>
      <c r="I97" s="9" t="s">
        <v>65</v>
      </c>
      <c r="J97" s="25">
        <v>0</v>
      </c>
      <c r="K97" s="25">
        <v>0</v>
      </c>
      <c r="L97" s="25">
        <v>0</v>
      </c>
      <c r="M97" s="8"/>
    </row>
    <row r="98" spans="1:13" ht="48" thickBot="1" x14ac:dyDescent="0.3">
      <c r="A98" s="86"/>
      <c r="B98" s="86"/>
      <c r="C98" s="86"/>
      <c r="D98" s="13" t="s">
        <v>14</v>
      </c>
      <c r="E98" s="8">
        <v>906</v>
      </c>
      <c r="F98" s="9" t="s">
        <v>28</v>
      </c>
      <c r="G98" s="9" t="s">
        <v>74</v>
      </c>
      <c r="H98" s="9" t="s">
        <v>56</v>
      </c>
      <c r="I98" s="9" t="s">
        <v>65</v>
      </c>
      <c r="J98" s="25">
        <v>0</v>
      </c>
      <c r="K98" s="25">
        <v>0</v>
      </c>
      <c r="L98" s="25">
        <v>0</v>
      </c>
      <c r="M98" s="8"/>
    </row>
    <row r="99" spans="1:13" ht="48" thickBot="1" x14ac:dyDescent="0.3">
      <c r="A99" s="86"/>
      <c r="B99" s="86"/>
      <c r="C99" s="86"/>
      <c r="D99" s="13" t="s">
        <v>15</v>
      </c>
      <c r="E99" s="8">
        <v>906</v>
      </c>
      <c r="F99" s="9" t="s">
        <v>28</v>
      </c>
      <c r="G99" s="9" t="s">
        <v>74</v>
      </c>
      <c r="H99" s="9" t="s">
        <v>56</v>
      </c>
      <c r="I99" s="9" t="s">
        <v>65</v>
      </c>
      <c r="J99" s="10">
        <v>201000</v>
      </c>
      <c r="K99" s="21">
        <v>150000</v>
      </c>
      <c r="L99" s="21">
        <v>150000</v>
      </c>
      <c r="M99" s="8" t="s">
        <v>39</v>
      </c>
    </row>
    <row r="100" spans="1:13" ht="32.25" thickBot="1" x14ac:dyDescent="0.3">
      <c r="A100" s="86"/>
      <c r="B100" s="86"/>
      <c r="C100" s="86"/>
      <c r="D100" s="13" t="s">
        <v>16</v>
      </c>
      <c r="E100" s="8">
        <v>906</v>
      </c>
      <c r="F100" s="9" t="s">
        <v>28</v>
      </c>
      <c r="G100" s="9" t="s">
        <v>74</v>
      </c>
      <c r="H100" s="9" t="s">
        <v>56</v>
      </c>
      <c r="I100" s="9" t="s">
        <v>65</v>
      </c>
      <c r="J100" s="17">
        <v>0</v>
      </c>
      <c r="K100" s="21">
        <v>0</v>
      </c>
      <c r="L100" s="21">
        <v>0</v>
      </c>
      <c r="M100" s="8" t="s">
        <v>73</v>
      </c>
    </row>
    <row r="101" spans="1:13" ht="48" thickBot="1" x14ac:dyDescent="0.3">
      <c r="A101" s="87"/>
      <c r="B101" s="87"/>
      <c r="C101" s="87"/>
      <c r="D101" s="16" t="s">
        <v>25</v>
      </c>
      <c r="E101" s="31"/>
      <c r="F101" s="32" t="s">
        <v>28</v>
      </c>
      <c r="G101" s="32" t="s">
        <v>74</v>
      </c>
      <c r="H101" s="32" t="s">
        <v>56</v>
      </c>
      <c r="I101" s="32" t="s">
        <v>65</v>
      </c>
      <c r="J101" s="35">
        <f t="shared" ref="J101" si="20">SUM(J97:J100)</f>
        <v>201000</v>
      </c>
      <c r="K101" s="51">
        <f>SUM(K97:K100)</f>
        <v>150000</v>
      </c>
      <c r="L101" s="51">
        <f>SUM(L97:L100)</f>
        <v>150000</v>
      </c>
      <c r="M101" s="31"/>
    </row>
    <row r="102" spans="1:13" ht="48" customHeight="1" thickBot="1" x14ac:dyDescent="0.3">
      <c r="A102" s="81">
        <v>16</v>
      </c>
      <c r="B102" s="81" t="s">
        <v>42</v>
      </c>
      <c r="C102" s="81" t="s">
        <v>89</v>
      </c>
      <c r="D102" s="13" t="s">
        <v>13</v>
      </c>
      <c r="E102" s="8">
        <v>906</v>
      </c>
      <c r="F102" s="9" t="s">
        <v>28</v>
      </c>
      <c r="G102" s="9" t="s">
        <v>74</v>
      </c>
      <c r="H102" s="9" t="s">
        <v>59</v>
      </c>
      <c r="I102" s="9" t="s">
        <v>68</v>
      </c>
      <c r="J102" s="17"/>
      <c r="K102" s="10">
        <v>1713428</v>
      </c>
      <c r="L102" s="25">
        <v>0</v>
      </c>
      <c r="M102" s="8"/>
    </row>
    <row r="103" spans="1:13" ht="48" thickBot="1" x14ac:dyDescent="0.3">
      <c r="A103" s="82"/>
      <c r="B103" s="86"/>
      <c r="C103" s="86"/>
      <c r="D103" s="13" t="s">
        <v>14</v>
      </c>
      <c r="E103" s="8">
        <v>906</v>
      </c>
      <c r="F103" s="9" t="s">
        <v>28</v>
      </c>
      <c r="G103" s="9" t="s">
        <v>74</v>
      </c>
      <c r="H103" s="9" t="s">
        <v>59</v>
      </c>
      <c r="I103" s="9" t="s">
        <v>68</v>
      </c>
      <c r="J103" s="58">
        <v>0</v>
      </c>
      <c r="K103" s="58">
        <v>0</v>
      </c>
      <c r="L103" s="58">
        <v>0</v>
      </c>
      <c r="M103" s="8"/>
    </row>
    <row r="104" spans="1:13" ht="48" thickBot="1" x14ac:dyDescent="0.3">
      <c r="A104" s="82"/>
      <c r="B104" s="86"/>
      <c r="C104" s="86"/>
      <c r="D104" s="13" t="s">
        <v>15</v>
      </c>
      <c r="E104" s="8">
        <v>906</v>
      </c>
      <c r="F104" s="9" t="s">
        <v>28</v>
      </c>
      <c r="G104" s="9" t="s">
        <v>74</v>
      </c>
      <c r="H104" s="9" t="s">
        <v>59</v>
      </c>
      <c r="I104" s="9" t="s">
        <v>68</v>
      </c>
      <c r="J104" s="58">
        <v>0</v>
      </c>
      <c r="K104" s="58">
        <v>17307.349999999999</v>
      </c>
      <c r="L104" s="58">
        <v>0</v>
      </c>
      <c r="M104" s="8" t="s">
        <v>39</v>
      </c>
    </row>
    <row r="105" spans="1:13" ht="32.25" thickBot="1" x14ac:dyDescent="0.3">
      <c r="A105" s="82"/>
      <c r="B105" s="86"/>
      <c r="C105" s="86"/>
      <c r="D105" s="13" t="s">
        <v>16</v>
      </c>
      <c r="E105" s="8">
        <v>906</v>
      </c>
      <c r="F105" s="9" t="s">
        <v>28</v>
      </c>
      <c r="G105" s="9" t="s">
        <v>74</v>
      </c>
      <c r="H105" s="9" t="s">
        <v>59</v>
      </c>
      <c r="I105" s="9" t="s">
        <v>68</v>
      </c>
      <c r="J105" s="58">
        <v>0</v>
      </c>
      <c r="K105" s="58">
        <v>0</v>
      </c>
      <c r="L105" s="58">
        <v>0</v>
      </c>
      <c r="M105" s="8"/>
    </row>
    <row r="106" spans="1:13" ht="48" thickBot="1" x14ac:dyDescent="0.3">
      <c r="A106" s="83"/>
      <c r="B106" s="87"/>
      <c r="C106" s="87"/>
      <c r="D106" s="16" t="s">
        <v>25</v>
      </c>
      <c r="E106" s="31"/>
      <c r="F106" s="12" t="s">
        <v>28</v>
      </c>
      <c r="G106" s="12" t="s">
        <v>74</v>
      </c>
      <c r="H106" s="12" t="s">
        <v>59</v>
      </c>
      <c r="I106" s="12" t="s">
        <v>68</v>
      </c>
      <c r="J106" s="67">
        <v>0</v>
      </c>
      <c r="K106" s="68">
        <f t="shared" ref="K106:L106" si="21">SUM(K102:K105)</f>
        <v>1730735.35</v>
      </c>
      <c r="L106" s="68">
        <f t="shared" si="21"/>
        <v>0</v>
      </c>
      <c r="M106" s="31"/>
    </row>
    <row r="107" spans="1:13" ht="48" customHeight="1" thickBot="1" x14ac:dyDescent="0.3">
      <c r="A107" s="88">
        <v>17</v>
      </c>
      <c r="B107" s="81" t="s">
        <v>58</v>
      </c>
      <c r="C107" s="81" t="s">
        <v>89</v>
      </c>
      <c r="D107" s="13" t="s">
        <v>13</v>
      </c>
      <c r="E107" s="8">
        <v>906</v>
      </c>
      <c r="F107" s="9" t="s">
        <v>28</v>
      </c>
      <c r="G107" s="9" t="s">
        <v>74</v>
      </c>
      <c r="H107" s="9" t="s">
        <v>59</v>
      </c>
      <c r="I107" s="9" t="s">
        <v>60</v>
      </c>
      <c r="J107" s="58">
        <v>7477128</v>
      </c>
      <c r="K107" s="58">
        <v>0</v>
      </c>
      <c r="L107" s="58">
        <v>0</v>
      </c>
      <c r="M107" s="8"/>
    </row>
    <row r="108" spans="1:13" ht="48" thickBot="1" x14ac:dyDescent="0.3">
      <c r="A108" s="82"/>
      <c r="B108" s="82"/>
      <c r="C108" s="86"/>
      <c r="D108" s="13" t="s">
        <v>14</v>
      </c>
      <c r="E108" s="8">
        <v>906</v>
      </c>
      <c r="F108" s="9" t="s">
        <v>28</v>
      </c>
      <c r="G108" s="9" t="s">
        <v>74</v>
      </c>
      <c r="H108" s="9" t="s">
        <v>59</v>
      </c>
      <c r="I108" s="9" t="s">
        <v>60</v>
      </c>
      <c r="J108" s="58">
        <v>0</v>
      </c>
      <c r="K108" s="58">
        <v>0</v>
      </c>
      <c r="L108" s="58">
        <v>0</v>
      </c>
      <c r="M108" s="8"/>
    </row>
    <row r="109" spans="1:13" ht="48" thickBot="1" x14ac:dyDescent="0.3">
      <c r="A109" s="82"/>
      <c r="B109" s="82"/>
      <c r="C109" s="86"/>
      <c r="D109" s="13" t="s">
        <v>15</v>
      </c>
      <c r="E109" s="8">
        <v>906</v>
      </c>
      <c r="F109" s="9" t="s">
        <v>28</v>
      </c>
      <c r="G109" s="9" t="s">
        <v>74</v>
      </c>
      <c r="H109" s="9" t="s">
        <v>59</v>
      </c>
      <c r="I109" s="9" t="s">
        <v>60</v>
      </c>
      <c r="J109" s="58">
        <v>75527</v>
      </c>
      <c r="K109" s="58">
        <v>0</v>
      </c>
      <c r="L109" s="58">
        <v>0</v>
      </c>
      <c r="M109" s="8" t="s">
        <v>39</v>
      </c>
    </row>
    <row r="110" spans="1:13" ht="32.25" thickBot="1" x14ac:dyDescent="0.3">
      <c r="A110" s="82"/>
      <c r="B110" s="82"/>
      <c r="C110" s="86"/>
      <c r="D110" s="13" t="s">
        <v>16</v>
      </c>
      <c r="E110" s="8">
        <v>906</v>
      </c>
      <c r="F110" s="9" t="s">
        <v>28</v>
      </c>
      <c r="G110" s="9" t="s">
        <v>74</v>
      </c>
      <c r="H110" s="9" t="s">
        <v>59</v>
      </c>
      <c r="I110" s="9" t="s">
        <v>60</v>
      </c>
      <c r="J110" s="58">
        <v>0</v>
      </c>
      <c r="K110" s="58">
        <v>0</v>
      </c>
      <c r="L110" s="58">
        <v>0</v>
      </c>
      <c r="M110" s="8"/>
    </row>
    <row r="111" spans="1:13" ht="48" thickBot="1" x14ac:dyDescent="0.3">
      <c r="A111" s="83"/>
      <c r="B111" s="83"/>
      <c r="C111" s="87"/>
      <c r="D111" s="16" t="s">
        <v>25</v>
      </c>
      <c r="E111" s="31"/>
      <c r="F111" s="32" t="s">
        <v>28</v>
      </c>
      <c r="G111" s="32" t="s">
        <v>74</v>
      </c>
      <c r="H111" s="32" t="s">
        <v>59</v>
      </c>
      <c r="I111" s="32" t="s">
        <v>60</v>
      </c>
      <c r="J111" s="68">
        <f t="shared" ref="J111" si="22">SUM(J107:J110)</f>
        <v>7552655</v>
      </c>
      <c r="K111" s="67">
        <v>0</v>
      </c>
      <c r="L111" s="67">
        <v>0</v>
      </c>
      <c r="M111" s="31"/>
    </row>
    <row r="112" spans="1:13" ht="48" customHeight="1" thickBot="1" x14ac:dyDescent="0.3">
      <c r="A112" s="81">
        <v>16</v>
      </c>
      <c r="B112" s="88" t="s">
        <v>61</v>
      </c>
      <c r="C112" s="81" t="s">
        <v>89</v>
      </c>
      <c r="D112" s="13" t="s">
        <v>13</v>
      </c>
      <c r="E112" s="8">
        <v>906</v>
      </c>
      <c r="F112" s="9" t="s">
        <v>28</v>
      </c>
      <c r="G112" s="9" t="s">
        <v>74</v>
      </c>
      <c r="H112" s="9" t="s">
        <v>62</v>
      </c>
      <c r="I112" s="9" t="s">
        <v>63</v>
      </c>
      <c r="J112" s="21">
        <v>300000</v>
      </c>
      <c r="K112" s="21">
        <v>0</v>
      </c>
      <c r="L112" s="21">
        <v>0</v>
      </c>
      <c r="M112" s="22"/>
    </row>
    <row r="113" spans="1:14" ht="48" thickBot="1" x14ac:dyDescent="0.3">
      <c r="A113" s="82"/>
      <c r="B113" s="82"/>
      <c r="C113" s="86"/>
      <c r="D113" s="13" t="s">
        <v>14</v>
      </c>
      <c r="E113" s="8">
        <v>906</v>
      </c>
      <c r="F113" s="9" t="s">
        <v>28</v>
      </c>
      <c r="G113" s="9" t="s">
        <v>74</v>
      </c>
      <c r="H113" s="9" t="s">
        <v>62</v>
      </c>
      <c r="I113" s="9" t="s">
        <v>63</v>
      </c>
      <c r="J113" s="21">
        <v>0</v>
      </c>
      <c r="K113" s="21">
        <v>0</v>
      </c>
      <c r="L113" s="21">
        <v>0</v>
      </c>
      <c r="M113" s="22"/>
    </row>
    <row r="114" spans="1:14" ht="48" thickBot="1" x14ac:dyDescent="0.3">
      <c r="A114" s="82"/>
      <c r="B114" s="82"/>
      <c r="C114" s="86"/>
      <c r="D114" s="13" t="s">
        <v>15</v>
      </c>
      <c r="E114" s="8">
        <v>906</v>
      </c>
      <c r="F114" s="9" t="s">
        <v>28</v>
      </c>
      <c r="G114" s="9" t="s">
        <v>74</v>
      </c>
      <c r="H114" s="9" t="s">
        <v>62</v>
      </c>
      <c r="I114" s="9" t="s">
        <v>63</v>
      </c>
      <c r="J114" s="21">
        <v>0</v>
      </c>
      <c r="K114" s="21">
        <v>0</v>
      </c>
      <c r="L114" s="21">
        <v>0</v>
      </c>
      <c r="M114" s="22" t="s">
        <v>39</v>
      </c>
    </row>
    <row r="115" spans="1:14" ht="32.25" thickBot="1" x14ac:dyDescent="0.3">
      <c r="A115" s="82"/>
      <c r="B115" s="82"/>
      <c r="C115" s="86"/>
      <c r="D115" s="13" t="s">
        <v>16</v>
      </c>
      <c r="E115" s="8">
        <v>906</v>
      </c>
      <c r="F115" s="9" t="s">
        <v>28</v>
      </c>
      <c r="G115" s="9" t="s">
        <v>74</v>
      </c>
      <c r="H115" s="9" t="s">
        <v>62</v>
      </c>
      <c r="I115" s="9" t="s">
        <v>63</v>
      </c>
      <c r="J115" s="21">
        <v>0</v>
      </c>
      <c r="K115" s="21">
        <v>0</v>
      </c>
      <c r="L115" s="21">
        <v>0</v>
      </c>
      <c r="M115" s="22"/>
    </row>
    <row r="116" spans="1:14" ht="48" thickBot="1" x14ac:dyDescent="0.3">
      <c r="A116" s="83"/>
      <c r="B116" s="83"/>
      <c r="C116" s="87"/>
      <c r="D116" s="16" t="s">
        <v>25</v>
      </c>
      <c r="E116" s="31"/>
      <c r="F116" s="32" t="s">
        <v>28</v>
      </c>
      <c r="G116" s="32" t="s">
        <v>74</v>
      </c>
      <c r="H116" s="32" t="s">
        <v>62</v>
      </c>
      <c r="I116" s="32" t="s">
        <v>63</v>
      </c>
      <c r="J116" s="51">
        <f>SUM(J112:J115)</f>
        <v>300000</v>
      </c>
      <c r="K116" s="36">
        <f t="shared" ref="K116" si="23">SUM(K112:K115)</f>
        <v>0</v>
      </c>
      <c r="L116" s="51">
        <v>0</v>
      </c>
      <c r="M116" s="37"/>
      <c r="N116" s="38"/>
    </row>
    <row r="117" spans="1:14" ht="51.75" customHeight="1" thickBot="1" x14ac:dyDescent="0.3">
      <c r="A117" s="91">
        <v>17</v>
      </c>
      <c r="B117" s="93" t="s">
        <v>90</v>
      </c>
      <c r="C117" s="89" t="s">
        <v>89</v>
      </c>
      <c r="D117" s="13" t="s">
        <v>15</v>
      </c>
      <c r="E117" s="8">
        <v>906</v>
      </c>
      <c r="F117" s="9" t="s">
        <v>28</v>
      </c>
      <c r="G117" s="9" t="s">
        <v>74</v>
      </c>
      <c r="H117" s="9" t="s">
        <v>52</v>
      </c>
      <c r="I117" s="9" t="s">
        <v>86</v>
      </c>
      <c r="J117" s="10">
        <v>150000</v>
      </c>
      <c r="K117" s="58">
        <v>0</v>
      </c>
      <c r="L117" s="58">
        <v>0</v>
      </c>
      <c r="M117" s="59"/>
      <c r="N117" s="14"/>
    </row>
    <row r="118" spans="1:14" ht="111" customHeight="1" thickBot="1" x14ac:dyDescent="0.3">
      <c r="A118" s="92"/>
      <c r="B118" s="94"/>
      <c r="C118" s="90"/>
      <c r="D118" s="16" t="s">
        <v>25</v>
      </c>
      <c r="E118" s="15">
        <v>906</v>
      </c>
      <c r="F118" s="53" t="s">
        <v>28</v>
      </c>
      <c r="G118" s="53" t="s">
        <v>74</v>
      </c>
      <c r="H118" s="53" t="s">
        <v>52</v>
      </c>
      <c r="I118" s="53" t="s">
        <v>86</v>
      </c>
      <c r="J118" s="54">
        <v>150000</v>
      </c>
      <c r="K118" s="60">
        <v>0</v>
      </c>
      <c r="L118" s="60">
        <v>0</v>
      </c>
      <c r="M118" s="61"/>
      <c r="N118" s="52"/>
    </row>
    <row r="119" spans="1:14" ht="51.75" customHeight="1" thickBot="1" x14ac:dyDescent="0.3">
      <c r="A119" s="91">
        <v>18</v>
      </c>
      <c r="B119" s="93" t="s">
        <v>91</v>
      </c>
      <c r="C119" s="97" t="s">
        <v>89</v>
      </c>
      <c r="D119" s="13" t="s">
        <v>15</v>
      </c>
      <c r="E119" s="55">
        <v>906</v>
      </c>
      <c r="F119" s="56" t="s">
        <v>28</v>
      </c>
      <c r="G119" s="56" t="s">
        <v>74</v>
      </c>
      <c r="H119" s="56" t="s">
        <v>52</v>
      </c>
      <c r="I119" s="56" t="s">
        <v>87</v>
      </c>
      <c r="J119" s="57">
        <v>66122.12</v>
      </c>
      <c r="K119" s="62">
        <v>0</v>
      </c>
      <c r="L119" s="62">
        <v>0</v>
      </c>
      <c r="M119" s="63"/>
      <c r="N119" s="52"/>
    </row>
    <row r="120" spans="1:14" ht="138.75" customHeight="1" thickBot="1" x14ac:dyDescent="0.3">
      <c r="A120" s="92"/>
      <c r="B120" s="94"/>
      <c r="C120" s="98"/>
      <c r="D120" s="16" t="s">
        <v>25</v>
      </c>
      <c r="E120" s="15">
        <v>906</v>
      </c>
      <c r="F120" s="53" t="s">
        <v>28</v>
      </c>
      <c r="G120" s="53" t="s">
        <v>74</v>
      </c>
      <c r="H120" s="53" t="s">
        <v>52</v>
      </c>
      <c r="I120" s="53" t="s">
        <v>87</v>
      </c>
      <c r="J120" s="54">
        <v>66112.12</v>
      </c>
      <c r="K120" s="60">
        <v>0</v>
      </c>
      <c r="L120" s="60">
        <v>0</v>
      </c>
      <c r="M120" s="61"/>
      <c r="N120" s="52"/>
    </row>
    <row r="121" spans="1:14" ht="51.75" customHeight="1" thickBot="1" x14ac:dyDescent="0.3">
      <c r="A121" s="91">
        <v>19</v>
      </c>
      <c r="B121" s="93" t="s">
        <v>92</v>
      </c>
      <c r="C121" s="98" t="s">
        <v>89</v>
      </c>
      <c r="D121" s="13" t="s">
        <v>15</v>
      </c>
      <c r="E121" s="55">
        <v>906</v>
      </c>
      <c r="F121" s="56" t="s">
        <v>28</v>
      </c>
      <c r="G121" s="56" t="s">
        <v>74</v>
      </c>
      <c r="H121" s="56" t="s">
        <v>52</v>
      </c>
      <c r="I121" s="56" t="s">
        <v>88</v>
      </c>
      <c r="J121" s="57">
        <v>28748.75</v>
      </c>
      <c r="K121" s="62">
        <v>0</v>
      </c>
      <c r="L121" s="62">
        <v>0</v>
      </c>
      <c r="M121" s="63"/>
      <c r="N121" s="52"/>
    </row>
    <row r="122" spans="1:14" ht="216" customHeight="1" thickBot="1" x14ac:dyDescent="0.3">
      <c r="A122" s="92"/>
      <c r="B122" s="94"/>
      <c r="C122" s="99"/>
      <c r="D122" s="16" t="s">
        <v>25</v>
      </c>
      <c r="E122" s="15">
        <v>906</v>
      </c>
      <c r="F122" s="53" t="s">
        <v>28</v>
      </c>
      <c r="G122" s="53" t="s">
        <v>74</v>
      </c>
      <c r="H122" s="53" t="s">
        <v>52</v>
      </c>
      <c r="I122" s="53" t="s">
        <v>88</v>
      </c>
      <c r="J122" s="54">
        <v>28748.75</v>
      </c>
      <c r="K122" s="60">
        <v>0</v>
      </c>
      <c r="L122" s="60">
        <v>0</v>
      </c>
      <c r="M122" s="61"/>
      <c r="N122" s="52"/>
    </row>
    <row r="123" spans="1:14" ht="48" customHeight="1" thickBot="1" x14ac:dyDescent="0.3">
      <c r="A123" s="84">
        <v>20</v>
      </c>
      <c r="B123" s="81" t="s">
        <v>69</v>
      </c>
      <c r="C123" s="81" t="s">
        <v>89</v>
      </c>
      <c r="D123" s="18" t="s">
        <v>13</v>
      </c>
      <c r="E123" s="19">
        <v>906</v>
      </c>
      <c r="F123" s="23" t="s">
        <v>28</v>
      </c>
      <c r="G123" s="23" t="s">
        <v>77</v>
      </c>
      <c r="H123" s="19" t="s">
        <v>59</v>
      </c>
      <c r="I123" s="19">
        <v>55190</v>
      </c>
      <c r="J123" s="20">
        <v>5065202</v>
      </c>
      <c r="K123" s="64">
        <v>0</v>
      </c>
      <c r="L123" s="64">
        <v>0</v>
      </c>
      <c r="M123" s="19"/>
    </row>
    <row r="124" spans="1:14" ht="48" thickBot="1" x14ac:dyDescent="0.3">
      <c r="A124" s="85"/>
      <c r="B124" s="82"/>
      <c r="C124" s="86"/>
      <c r="D124" s="18" t="s">
        <v>14</v>
      </c>
      <c r="E124" s="19">
        <v>906</v>
      </c>
      <c r="F124" s="23" t="s">
        <v>28</v>
      </c>
      <c r="G124" s="23" t="s">
        <v>77</v>
      </c>
      <c r="H124" s="19" t="s">
        <v>59</v>
      </c>
      <c r="I124" s="19">
        <v>55190</v>
      </c>
      <c r="J124" s="19">
        <v>0</v>
      </c>
      <c r="K124" s="64">
        <v>0</v>
      </c>
      <c r="L124" s="64">
        <v>0</v>
      </c>
      <c r="M124" s="19"/>
    </row>
    <row r="125" spans="1:14" ht="48" thickBot="1" x14ac:dyDescent="0.3">
      <c r="A125" s="85"/>
      <c r="B125" s="82"/>
      <c r="C125" s="86"/>
      <c r="D125" s="18" t="s">
        <v>15</v>
      </c>
      <c r="E125" s="19">
        <v>906</v>
      </c>
      <c r="F125" s="23" t="s">
        <v>28</v>
      </c>
      <c r="G125" s="23" t="s">
        <v>77</v>
      </c>
      <c r="H125" s="19" t="s">
        <v>59</v>
      </c>
      <c r="I125" s="19">
        <v>55190</v>
      </c>
      <c r="J125" s="20">
        <v>51164</v>
      </c>
      <c r="K125" s="64">
        <v>0</v>
      </c>
      <c r="L125" s="64">
        <v>0</v>
      </c>
      <c r="M125" s="19" t="s">
        <v>39</v>
      </c>
    </row>
    <row r="126" spans="1:14" ht="32.25" thickBot="1" x14ac:dyDescent="0.3">
      <c r="A126" s="85"/>
      <c r="B126" s="82"/>
      <c r="C126" s="86"/>
      <c r="D126" s="18" t="s">
        <v>16</v>
      </c>
      <c r="E126" s="19">
        <v>906</v>
      </c>
      <c r="F126" s="23" t="s">
        <v>28</v>
      </c>
      <c r="G126" s="23" t="s">
        <v>77</v>
      </c>
      <c r="H126" s="19" t="s">
        <v>59</v>
      </c>
      <c r="I126" s="19">
        <v>55190</v>
      </c>
      <c r="J126" s="20">
        <v>0</v>
      </c>
      <c r="K126" s="20">
        <v>0</v>
      </c>
      <c r="L126" s="20">
        <v>0</v>
      </c>
      <c r="M126" s="19"/>
    </row>
    <row r="127" spans="1:14" ht="48" thickBot="1" x14ac:dyDescent="0.3">
      <c r="A127" s="85"/>
      <c r="B127" s="83"/>
      <c r="C127" s="87"/>
      <c r="D127" s="39" t="s">
        <v>25</v>
      </c>
      <c r="E127" s="40">
        <v>906</v>
      </c>
      <c r="F127" s="41" t="s">
        <v>28</v>
      </c>
      <c r="G127" s="41" t="s">
        <v>77</v>
      </c>
      <c r="H127" s="40" t="s">
        <v>59</v>
      </c>
      <c r="I127" s="40">
        <v>55190</v>
      </c>
      <c r="J127" s="42">
        <f>SUM(J123:J126)</f>
        <v>5116366</v>
      </c>
      <c r="K127" s="42">
        <f>SUM(K123:K126)</f>
        <v>0</v>
      </c>
      <c r="L127" s="42">
        <f>SUM(L123:L126)</f>
        <v>0</v>
      </c>
      <c r="M127" s="40"/>
    </row>
  </sheetData>
  <mergeCells count="87">
    <mergeCell ref="C119:C120"/>
    <mergeCell ref="C121:C122"/>
    <mergeCell ref="C9:K9"/>
    <mergeCell ref="I3:M3"/>
    <mergeCell ref="I5:M5"/>
    <mergeCell ref="I4:M4"/>
    <mergeCell ref="A7:M7"/>
    <mergeCell ref="M11:M12"/>
    <mergeCell ref="A15:A19"/>
    <mergeCell ref="B15:B19"/>
    <mergeCell ref="C15:C19"/>
    <mergeCell ref="D11:D12"/>
    <mergeCell ref="E11:I11"/>
    <mergeCell ref="E12:I12"/>
    <mergeCell ref="J11:L11"/>
    <mergeCell ref="A11:A12"/>
    <mergeCell ref="B11:B12"/>
    <mergeCell ref="C11:C12"/>
    <mergeCell ref="A20:A24"/>
    <mergeCell ref="B20:B24"/>
    <mergeCell ref="C20:C24"/>
    <mergeCell ref="B71:B76"/>
    <mergeCell ref="C71:C76"/>
    <mergeCell ref="A66:A70"/>
    <mergeCell ref="A25:A29"/>
    <mergeCell ref="B25:B29"/>
    <mergeCell ref="C25:C29"/>
    <mergeCell ref="B66:B70"/>
    <mergeCell ref="C66:C70"/>
    <mergeCell ref="B30:B34"/>
    <mergeCell ref="C30:C34"/>
    <mergeCell ref="A42:A46"/>
    <mergeCell ref="B42:B46"/>
    <mergeCell ref="C42:C46"/>
    <mergeCell ref="B35:B39"/>
    <mergeCell ref="C35:C39"/>
    <mergeCell ref="A30:A39"/>
    <mergeCell ref="A92:A96"/>
    <mergeCell ref="B92:B96"/>
    <mergeCell ref="C92:C96"/>
    <mergeCell ref="A49:A53"/>
    <mergeCell ref="B49:B53"/>
    <mergeCell ref="C49:C53"/>
    <mergeCell ref="A77:A81"/>
    <mergeCell ref="B77:B81"/>
    <mergeCell ref="C77:C81"/>
    <mergeCell ref="A56:A60"/>
    <mergeCell ref="B56:B60"/>
    <mergeCell ref="C56:C60"/>
    <mergeCell ref="A61:A65"/>
    <mergeCell ref="B61:B65"/>
    <mergeCell ref="C61:C65"/>
    <mergeCell ref="A71:A76"/>
    <mergeCell ref="A82:A86"/>
    <mergeCell ref="B82:B86"/>
    <mergeCell ref="C82:C86"/>
    <mergeCell ref="A87:A91"/>
    <mergeCell ref="B87:B91"/>
    <mergeCell ref="C87:C91"/>
    <mergeCell ref="A102:A106"/>
    <mergeCell ref="B102:B106"/>
    <mergeCell ref="C102:C106"/>
    <mergeCell ref="A97:A101"/>
    <mergeCell ref="B97:B101"/>
    <mergeCell ref="C97:C101"/>
    <mergeCell ref="B123:B127"/>
    <mergeCell ref="A123:A127"/>
    <mergeCell ref="C123:C127"/>
    <mergeCell ref="A107:A111"/>
    <mergeCell ref="B107:B111"/>
    <mergeCell ref="C107:C111"/>
    <mergeCell ref="A112:A116"/>
    <mergeCell ref="B112:B116"/>
    <mergeCell ref="C112:C116"/>
    <mergeCell ref="C117:C118"/>
    <mergeCell ref="A117:A118"/>
    <mergeCell ref="B117:B118"/>
    <mergeCell ref="A119:A120"/>
    <mergeCell ref="B119:B120"/>
    <mergeCell ref="A121:A122"/>
    <mergeCell ref="B121:B122"/>
    <mergeCell ref="C54:C55"/>
    <mergeCell ref="B54:B55"/>
    <mergeCell ref="C40:C41"/>
    <mergeCell ref="B40:B41"/>
    <mergeCell ref="C47:C48"/>
    <mergeCell ref="B47:B48"/>
  </mergeCells>
  <hyperlinks>
    <hyperlink ref="D11" location="Par516" tooltip="Ссылка на текущий документ" display="Par516"/>
    <hyperlink ref="J11" location="Par521" tooltip="Ссылка на текущий документ" display="Par521"/>
  </hyperlinks>
  <pageMargins left="1.4173228346456694" right="0.70866141732283472" top="0.74803149606299213" bottom="0.74803149606299213" header="0.31496062992125984" footer="0.31496062992125984"/>
  <pageSetup paperSize="9" scale="55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BUHGALTER</cp:lastModifiedBy>
  <cp:lastPrinted>2023-01-20T05:48:21Z</cp:lastPrinted>
  <dcterms:created xsi:type="dcterms:W3CDTF">2020-09-02T06:44:36Z</dcterms:created>
  <dcterms:modified xsi:type="dcterms:W3CDTF">2023-01-20T05:48:49Z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-319730334</vt:i4>
  </property>
  <property fmtid="{D5CDD505-2E9C-101B-9397-08002B2CF9AE}" pid="3" name="_NewReviewCycle">
    <vt:lpwstr/>
  </property>
  <property fmtid="{D5CDD505-2E9C-101B-9397-08002B2CF9AE}" pid="4" name="_EmailSubject">
    <vt:lpwstr>план реализации</vt:lpwstr>
  </property>
  <property fmtid="{D5CDD505-2E9C-101B-9397-08002B2CF9AE}" pid="5" name="_AuthorEmail">
    <vt:lpwstr>buhoost@mail.ru</vt:lpwstr>
  </property>
  <property fmtid="{D5CDD505-2E9C-101B-9397-08002B2CF9AE}" pid="6" name="_AuthorEmailDisplayName">
    <vt:lpwstr>Отдел образования г. Стародуба</vt:lpwstr>
  </property>
  <property fmtid="{D5CDD505-2E9C-101B-9397-08002B2CF9AE}" pid="7" name="_PreviousAdHocReviewCycleID">
    <vt:i4>741844836</vt:i4>
  </property>
  <property fmtid="{D5CDD505-2E9C-101B-9397-08002B2CF9AE}" pid="8" name="_ReviewingToolsShownOnce">
    <vt:lpwstr/>
  </property>
</Properties>
</file>