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доходы'!$A$4:$K$40</definedName>
    <definedName name="_xlnm.Print_Titles" localSheetId="2">'для Старовойтовой'!$2:$2</definedName>
    <definedName name="_xlnm.Print_Titles" localSheetId="0">'Приложение к ПЗ доходы'!$4:$4</definedName>
    <definedName name="_xlnm.Print_Area" localSheetId="0">'Приложение к ПЗ доходы'!$A$1:$K$180</definedName>
  </definedNames>
  <calcPr calcId="144525"/>
  <pivotCaches>
    <pivotCache cacheId="0" r:id="rId4"/>
  </pivotCaches>
</workbook>
</file>

<file path=xl/calcChain.xml><?xml version="1.0" encoding="utf-8"?>
<calcChain xmlns="http://schemas.openxmlformats.org/spreadsheetml/2006/main">
  <c r="C92" i="5" l="1"/>
  <c r="C93" i="5"/>
  <c r="C5" i="5"/>
  <c r="E91" i="5"/>
  <c r="E81" i="5"/>
  <c r="E143" i="5"/>
  <c r="D143" i="5"/>
  <c r="C143" i="5"/>
  <c r="E151" i="5"/>
  <c r="E150" i="5"/>
  <c r="D136" i="5"/>
  <c r="C136" i="5"/>
  <c r="E139" i="5"/>
  <c r="E131" i="5"/>
  <c r="D128" i="5"/>
  <c r="E122" i="5"/>
  <c r="D97" i="5"/>
  <c r="C94" i="5"/>
  <c r="D88" i="5"/>
  <c r="D6" i="5"/>
  <c r="D76" i="5"/>
  <c r="D74" i="5"/>
  <c r="C6" i="5"/>
  <c r="E8" i="5"/>
  <c r="E9" i="5"/>
  <c r="E10" i="5"/>
  <c r="E11" i="5"/>
  <c r="E12" i="5"/>
  <c r="E13" i="5"/>
  <c r="E14" i="5"/>
  <c r="E15" i="5"/>
  <c r="E16" i="5"/>
  <c r="E78" i="5"/>
  <c r="D67" i="5"/>
  <c r="E71" i="5"/>
  <c r="E6" i="5" l="1"/>
  <c r="D73" i="5"/>
  <c r="K165" i="5"/>
  <c r="H165" i="5"/>
  <c r="G165" i="5"/>
  <c r="E164" i="5"/>
  <c r="E161" i="5" s="1"/>
  <c r="E163" i="5"/>
  <c r="E162" i="5"/>
  <c r="D161" i="5"/>
  <c r="C161" i="5"/>
  <c r="E160" i="5"/>
  <c r="E159" i="5"/>
  <c r="E158" i="5"/>
  <c r="E157" i="5"/>
  <c r="D156" i="5"/>
  <c r="C156" i="5"/>
  <c r="E155" i="5"/>
  <c r="D154" i="5"/>
  <c r="E154" i="5" s="1"/>
  <c r="C153" i="5" l="1"/>
  <c r="C152" i="5" s="1"/>
  <c r="C165" i="5" s="1"/>
  <c r="E156" i="5"/>
  <c r="D153" i="5"/>
  <c r="E149" i="5"/>
  <c r="E148" i="5"/>
  <c r="E147" i="5"/>
  <c r="E146" i="5"/>
  <c r="E145" i="5"/>
  <c r="E144" i="5"/>
  <c r="D140" i="5"/>
  <c r="C140" i="5"/>
  <c r="E138" i="5"/>
  <c r="E137" i="5"/>
  <c r="E135" i="5"/>
  <c r="E134" i="5" s="1"/>
  <c r="D134" i="5"/>
  <c r="C134" i="5"/>
  <c r="E133" i="5"/>
  <c r="E130" i="5"/>
  <c r="E129" i="5"/>
  <c r="D127" i="5"/>
  <c r="C128" i="5"/>
  <c r="C127" i="5" s="1"/>
  <c r="C125" i="5"/>
  <c r="E124" i="5"/>
  <c r="E123" i="5"/>
  <c r="D121" i="5"/>
  <c r="C121" i="5"/>
  <c r="E120" i="5"/>
  <c r="E119" i="5"/>
  <c r="D118" i="5"/>
  <c r="C118" i="5"/>
  <c r="E117" i="5"/>
  <c r="E116" i="5" s="1"/>
  <c r="D116" i="5"/>
  <c r="C116" i="5"/>
  <c r="E115" i="5"/>
  <c r="E114" i="5" s="1"/>
  <c r="D114" i="5"/>
  <c r="C114" i="5"/>
  <c r="E113" i="5"/>
  <c r="E112" i="5"/>
  <c r="D112" i="5"/>
  <c r="C112" i="5"/>
  <c r="E111" i="5"/>
  <c r="E110" i="5" s="1"/>
  <c r="D110" i="5"/>
  <c r="C110" i="5"/>
  <c r="E109" i="5"/>
  <c r="E108" i="5" s="1"/>
  <c r="D108" i="5"/>
  <c r="C108" i="5"/>
  <c r="E107" i="5"/>
  <c r="E106" i="5" s="1"/>
  <c r="D106" i="5"/>
  <c r="C106" i="5"/>
  <c r="E105" i="5"/>
  <c r="E104" i="5" s="1"/>
  <c r="D104" i="5"/>
  <c r="C104" i="5"/>
  <c r="E103" i="5"/>
  <c r="E102" i="5"/>
  <c r="D101" i="5"/>
  <c r="C101" i="5"/>
  <c r="E99" i="5"/>
  <c r="E98" i="5"/>
  <c r="E97" i="5" s="1"/>
  <c r="C97" i="5"/>
  <c r="E96" i="5"/>
  <c r="E95" i="5"/>
  <c r="D94" i="5"/>
  <c r="E90" i="5"/>
  <c r="D90" i="5"/>
  <c r="C90" i="5"/>
  <c r="E89" i="5"/>
  <c r="E88" i="5" s="1"/>
  <c r="C88" i="5"/>
  <c r="E87" i="5"/>
  <c r="E86" i="5" s="1"/>
  <c r="D86" i="5"/>
  <c r="C86" i="5"/>
  <c r="E84" i="5"/>
  <c r="E83" i="5"/>
  <c r="E82" i="5"/>
  <c r="D81" i="5"/>
  <c r="D80" i="5" s="1"/>
  <c r="C81" i="5"/>
  <c r="C80" i="5" s="1"/>
  <c r="E77" i="5"/>
  <c r="E76" i="5" s="1"/>
  <c r="C76" i="5"/>
  <c r="E75" i="5"/>
  <c r="E74" i="5" s="1"/>
  <c r="C74" i="5"/>
  <c r="D72" i="5"/>
  <c r="E70" i="5"/>
  <c r="E69" i="5"/>
  <c r="E68" i="5"/>
  <c r="C67" i="5"/>
  <c r="E67" i="5" s="1"/>
  <c r="D66" i="5"/>
  <c r="E65" i="5"/>
  <c r="E64" i="5" s="1"/>
  <c r="E63" i="5" s="1"/>
  <c r="D64" i="5"/>
  <c r="D63" i="5" s="1"/>
  <c r="C64" i="5"/>
  <c r="C63" i="5" s="1"/>
  <c r="E62" i="5"/>
  <c r="D61" i="5"/>
  <c r="D60" i="5" s="1"/>
  <c r="C61" i="5"/>
  <c r="E59" i="5"/>
  <c r="E58" i="5" s="1"/>
  <c r="E57" i="5" s="1"/>
  <c r="D58" i="5"/>
  <c r="D57" i="5" s="1"/>
  <c r="C58" i="5"/>
  <c r="C57" i="5" s="1"/>
  <c r="E56" i="5"/>
  <c r="E55" i="5" s="1"/>
  <c r="D55" i="5"/>
  <c r="C55" i="5"/>
  <c r="E54" i="5"/>
  <c r="E53" i="5" s="1"/>
  <c r="D53" i="5"/>
  <c r="C53" i="5"/>
  <c r="E52" i="5"/>
  <c r="E51" i="5" s="1"/>
  <c r="D51" i="5"/>
  <c r="C51" i="5"/>
  <c r="E49" i="5"/>
  <c r="E48" i="5" s="1"/>
  <c r="E47" i="5" s="1"/>
  <c r="D48" i="5"/>
  <c r="D47" i="5" s="1"/>
  <c r="C48" i="5"/>
  <c r="C47" i="5" s="1"/>
  <c r="E46" i="5"/>
  <c r="E45" i="5" s="1"/>
  <c r="D45" i="5"/>
  <c r="C45" i="5"/>
  <c r="E44" i="5"/>
  <c r="E43" i="5" s="1"/>
  <c r="D43" i="5"/>
  <c r="C43" i="5"/>
  <c r="E41" i="5"/>
  <c r="E40" i="5" s="1"/>
  <c r="D40" i="5"/>
  <c r="C40" i="5"/>
  <c r="E39" i="5"/>
  <c r="E38" i="5" s="1"/>
  <c r="D38" i="5"/>
  <c r="C38" i="5"/>
  <c r="E36" i="5"/>
  <c r="E35" i="5" s="1"/>
  <c r="D35" i="5"/>
  <c r="C35" i="5"/>
  <c r="E33" i="5"/>
  <c r="E32" i="5" s="1"/>
  <c r="D32" i="5"/>
  <c r="D27" i="5" s="1"/>
  <c r="D5" i="5" s="1"/>
  <c r="C32" i="5"/>
  <c r="E31" i="5"/>
  <c r="E30" i="5" s="1"/>
  <c r="D30" i="5"/>
  <c r="C30" i="5"/>
  <c r="E29" i="5"/>
  <c r="D28" i="5"/>
  <c r="C28" i="5"/>
  <c r="E28" i="5" s="1"/>
  <c r="E26" i="5"/>
  <c r="E25" i="5" s="1"/>
  <c r="D25" i="5"/>
  <c r="C25" i="5"/>
  <c r="E24" i="5"/>
  <c r="E23" i="5" s="1"/>
  <c r="D23" i="5"/>
  <c r="C23" i="5"/>
  <c r="E22" i="5"/>
  <c r="E21" i="5" s="1"/>
  <c r="D21" i="5"/>
  <c r="C21" i="5"/>
  <c r="E20" i="5"/>
  <c r="E19" i="5" s="1"/>
  <c r="D19" i="5"/>
  <c r="C19" i="5"/>
  <c r="E7" i="5"/>
  <c r="K5" i="5"/>
  <c r="H5" i="5"/>
  <c r="E136" i="5" l="1"/>
  <c r="C27" i="5"/>
  <c r="E140" i="5"/>
  <c r="D93" i="5"/>
  <c r="D92" i="5" s="1"/>
  <c r="E121" i="5"/>
  <c r="C42" i="5"/>
  <c r="E61" i="5"/>
  <c r="E60" i="5" s="1"/>
  <c r="E50" i="5" s="1"/>
  <c r="C60" i="5"/>
  <c r="C50" i="5" s="1"/>
  <c r="D42" i="5"/>
  <c r="D37" i="5"/>
  <c r="D34" i="5" s="1"/>
  <c r="E37" i="5"/>
  <c r="E34" i="5" s="1"/>
  <c r="C37" i="5"/>
  <c r="C34" i="5" s="1"/>
  <c r="E73" i="5"/>
  <c r="E72" i="5" s="1"/>
  <c r="D18" i="5"/>
  <c r="D17" i="5" s="1"/>
  <c r="C18" i="5"/>
  <c r="C17" i="5" s="1"/>
  <c r="E18" i="5"/>
  <c r="E17" i="5" s="1"/>
  <c r="C85" i="5"/>
  <c r="C79" i="5" s="1"/>
  <c r="E101" i="5"/>
  <c r="D85" i="5"/>
  <c r="D79" i="5" s="1"/>
  <c r="E118" i="5"/>
  <c r="E80" i="5"/>
  <c r="E85" i="5"/>
  <c r="E94" i="5"/>
  <c r="E128" i="5"/>
  <c r="E127" i="5" s="1"/>
  <c r="C73" i="5"/>
  <c r="C72" i="5" s="1"/>
  <c r="D50" i="5"/>
  <c r="E153" i="5"/>
  <c r="E152" i="5" s="1"/>
  <c r="E165" i="5" s="1"/>
  <c r="D152" i="5"/>
  <c r="D165" i="5" s="1"/>
  <c r="E42" i="5"/>
  <c r="C66" i="5"/>
  <c r="E66" i="5" s="1"/>
  <c r="E79" i="5" l="1"/>
  <c r="E27" i="5"/>
  <c r="E5" i="5" s="1"/>
  <c r="E93" i="5"/>
  <c r="E92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<sst xmlns="http://schemas.openxmlformats.org/spreadsheetml/2006/main" count="891" uniqueCount="618">
  <si>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</si>
  <si>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</si>
  <si>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</si>
  <si>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</si>
  <si>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</si>
  <si>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</si>
  <si>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</si>
  <si>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</si>
  <si>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</si>
  <si>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</si>
  <si>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</si>
  <si>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</si>
  <si>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</si>
  <si>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</si>
  <si>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</si>
  <si>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</si>
  <si>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</si>
  <si>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</si>
  <si>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</si>
  <si>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</si>
  <si>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</si>
  <si>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</si>
  <si>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</si>
  <si>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</si>
  <si>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</si>
  <si>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</si>
  <si>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</si>
  <si>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</si>
  <si>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</si>
  <si>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</si>
  <si>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</si>
  <si>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</si>
  <si>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</si>
  <si>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</si>
  <si>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</si>
  <si>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</si>
  <si>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</si>
  <si>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</si>
  <si>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</si>
  <si>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</si>
  <si>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</si>
  <si>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</si>
  <si>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</si>
  <si>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</si>
  <si>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</si>
  <si>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</si>
  <si>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</si>
  <si>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</si>
  <si>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</si>
  <si>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</si>
  <si>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</si>
  <si>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</si>
  <si>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</si>
  <si>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</si>
  <si>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</si>
  <si>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</si>
  <si>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</si>
  <si>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</si>
  <si>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</si>
  <si>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</si>
  <si>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</si>
  <si>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</si>
  <si>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</si>
  <si>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</si>
  <si>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</si>
  <si>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</si>
  <si>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</si>
  <si>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</si>
  <si>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</si>
  <si>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</si>
  <si>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</si>
  <si>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</si>
  <si>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</si>
  <si>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</si>
  <si>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</si>
  <si>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</si>
  <si>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</si>
  <si>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</si>
  <si>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</si>
  <si>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</si>
  <si>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</si>
  <si>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</si>
  <si>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</si>
  <si>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</si>
  <si>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</si>
  <si>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</si>
  <si>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</si>
  <si>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</si>
  <si>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</si>
  <si>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</si>
  <si>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</si>
  <si>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</si>
  <si>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</si>
  <si>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</si>
  <si>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</si>
  <si>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</si>
  <si>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</si>
  <si>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</si>
  <si>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</si>
  <si>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</si>
  <si>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</si>
  <si>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</si>
  <si>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</si>
  <si>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</si>
  <si>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</si>
  <si>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</si>
  <si>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</si>
  <si>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</si>
  <si>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</si>
  <si>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</si>
  <si>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</si>
  <si>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</si>
  <si>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</si>
  <si>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</si>
  <si>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</si>
  <si>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</si>
  <si>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</si>
  <si>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</si>
  <si>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</si>
  <si>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</si>
  <si>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</si>
  <si>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</si>
  <si>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</si>
  <si>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</si>
  <si>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</si>
  <si>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</si>
  <si>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</si>
  <si>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</si>
  <si>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</si>
  <si>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</si>
  <si>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</si>
  <si>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</si>
  <si>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</si>
  <si>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</si>
  <si>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</si>
  <si>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</si>
  <si>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</si>
  <si>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</si>
  <si>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</si>
  <si>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</si>
  <si>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</si>
  <si>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</si>
  <si>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</si>
  <si>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</si>
  <si>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</si>
  <si>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</si>
  <si>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</si>
  <si>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</si>
  <si>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</si>
  <si>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</si>
  <si>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</si>
  <si>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</si>
  <si>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</si>
  <si>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</si>
  <si>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</si>
  <si>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</si>
  <si>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</si>
  <si>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</si>
  <si>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</si>
  <si>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</si>
  <si>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</si>
  <si>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</si>
  <si>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</si>
  <si>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</si>
  <si>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</si>
  <si>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</si>
  <si>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</si>
  <si>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</si>
  <si>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</si>
  <si>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</si>
  <si>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</si>
  <si>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</si>
  <si>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</si>
  <si>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</si>
  <si>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</si>
  <si>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</si>
  <si>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</si>
  <si>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</si>
  <si>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</si>
  <si>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</si>
  <si>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</si>
  <si>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</si>
  <si>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</si>
  <si>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</si>
  <si>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</si>
  <si>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</si>
  <si>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</si>
  <si>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</si>
  <si>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</si>
  <si>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</si>
  <si>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</si>
  <si>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</si>
  <si>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</si>
  <si>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</si>
  <si>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</si>
  <si>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</si>
  <si>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</si>
  <si>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</si>
  <si>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</si>
  <si>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</si>
  <si>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</si>
  <si>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</si>
  <si>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</si>
  <si>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</si>
  <si>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</si>
  <si>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</si>
  <si>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</si>
  <si>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</si>
  <si>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</si>
  <si>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</si>
  <si>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</si>
  <si>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</si>
  <si>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</si>
  <si>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</si>
  <si>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</si>
  <si>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</si>
  <si>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</si>
  <si>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</si>
  <si>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</si>
  <si>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</si>
  <si>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</si>
  <si>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</si>
  <si>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</si>
  <si>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</si>
  <si>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</si>
  <si>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</si>
  <si>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</si>
  <si>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</si>
  <si>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</si>
  <si>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</si>
  <si>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</si>
  <si>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</si>
  <si>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</si>
  <si>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</si>
  <si>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</si>
  <si>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</si>
  <si>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</si>
  <si>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</si>
  <si>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</si>
  <si>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</si>
  <si>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</si>
  <si>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</si>
  <si>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</si>
  <si>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</si>
  <si>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</si>
  <si>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</si>
  <si>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</si>
  <si>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</si>
  <si>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</si>
  <si>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</si>
  <si>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</si>
  <si>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</si>
  <si>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</si>
  <si>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</si>
  <si>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</si>
  <si>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</si>
  <si>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</si>
  <si>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</si>
  <si>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</si>
  <si>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</si>
  <si>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</si>
  <si>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</si>
  <si>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</si>
  <si>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</si>
  <si>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</si>
  <si>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</si>
  <si>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</si>
  <si>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</si>
  <si>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</si>
  <si>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</si>
  <si>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</si>
  <si>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</si>
  <si>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</si>
  <si>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</si>
  <si>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</si>
  <si>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</si>
  <si>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</si>
  <si>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</si>
  <si>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</si>
  <si>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</si>
  <si>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</si>
  <si>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</si>
  <si>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</si>
  <si>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</si>
  <si>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</si>
  <si>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</si>
  <si>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</si>
  <si>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</si>
  <si>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</si>
  <si>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</si>
  <si>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</si>
  <si>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</si>
  <si>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</si>
  <si>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</si>
  <si>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</si>
  <si>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</si>
  <si>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</si>
  <si>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</si>
  <si>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</si>
  <si>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</si>
  <si>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</si>
  <si>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</si>
  <si>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</si>
  <si>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</si>
  <si>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</si>
  <si>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</si>
  <si>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</si>
  <si>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</si>
  <si>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</si>
  <si>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</si>
  <si>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</si>
  <si>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</si>
  <si>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</si>
  <si>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</si>
  <si>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</si>
  <si>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</si>
  <si>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</si>
  <si>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рублей</t>
  </si>
  <si>
    <t>Код бюджетной классификации</t>
  </si>
  <si>
    <t xml:space="preserve">Приложение 1 к пояснительной записке
</t>
  </si>
  <si>
    <t>Сумма на 2025 год</t>
  </si>
  <si>
    <t>Сумма на 2025 год с учетом изменений</t>
  </si>
  <si>
    <t>НАЛОГОВЫЕ И НЕНАЛОГОВЫЕ ДОХОДЫ</t>
  </si>
  <si>
    <t>Изменение на 2025 год (+/-)</t>
  </si>
  <si>
    <t>Сумма на 2026 год</t>
  </si>
  <si>
    <t>Сумма на 2026 год с учетом изменений</t>
  </si>
  <si>
    <t>000 1 03 00000 00 0000 000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</si>
  <si>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</si>
  <si>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</si>
  <si>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</si>
  <si>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</si>
  <si>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</si>
  <si>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</si>
  <si>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</si>
  <si>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</si>
  <si>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</si>
  <si>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</si>
  <si>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1 00 00000 00 0000 000</t>
  </si>
  <si>
    <t xml:space="preserve"> 000 1010200001 0000 110</t>
  </si>
  <si>
    <t>НАЛОГ НА ДОХОДЫ ФИЗИЧЕСКИХ ЛИЦ</t>
  </si>
  <si>
    <t xml:space="preserve"> 000 1010201001 0000 110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</si>
  <si>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</si>
  <si>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</si>
  <si>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</si>
  <si>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000 1010203001 0000 110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</si>
  <si>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</si>
  <si>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000 1010204001 0000 110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</si>
  <si>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</si>
  <si>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000 1010208001 0000 110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</si>
  <si>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</si>
  <si>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</si>
  <si>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</si>
  <si>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000 1010214001 0000 110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</si>
  <si>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</si>
  <si>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000 1030200001 0000 110</t>
  </si>
  <si>
    <t>000 1030223001 0000 110</t>
  </si>
  <si>
    <t>000 1030223101 0000 110</t>
  </si>
  <si>
    <t>000 1030224001 0000 110</t>
  </si>
  <si>
    <t>000 1030224101 0000 110</t>
  </si>
  <si>
    <t>000 1030225001 0000 110</t>
  </si>
  <si>
    <t>000 1030225101 0000 110</t>
  </si>
  <si>
    <t>000 1030226001 0000 110</t>
  </si>
  <si>
    <t>000 1030226101 0000 110</t>
  </si>
  <si>
    <t xml:space="preserve"> 000 1050000000 0000 000</t>
  </si>
  <si>
    <t>НАЛОГИ НА СОВОКУПНЫЙ ДОХОД</t>
  </si>
  <si>
    <t xml:space="preserve"> 000 1050200002 0000 110</t>
  </si>
  <si>
    <t xml:space="preserve">  Единый налог на вмененный доход для отдельных видов деятельности</t>
  </si>
  <si>
    <t xml:space="preserve"> 000 1050201002 0000 110</t>
  </si>
  <si>
    <t xml:space="preserve"> 000 1050300001 0000 110</t>
  </si>
  <si>
    <t xml:space="preserve">  Единый сельскохозяйственный налог</t>
  </si>
  <si>
    <t xml:space="preserve"> 000 1050301001 0000 110</t>
  </si>
  <si>
    <t xml:space="preserve"> 000 1050400002 0000 110</t>
  </si>
  <si>
    <t xml:space="preserve">  Налог, взимаемый в связи с применением патентной системы налогообложения</t>
  </si>
  <si>
    <t xml:space="preserve"> 000 1050406002 0000 110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</si>
  <si>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</si>
  <si>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000 1060000000 0000 000</t>
  </si>
  <si>
    <t xml:space="preserve">  НАЛОГИ НА ИМУЩЕСТВО</t>
  </si>
  <si>
    <t xml:space="preserve"> 000 1060100000 0000 110</t>
  </si>
  <si>
    <t xml:space="preserve">  Налог на имущество физических лиц</t>
  </si>
  <si>
    <t xml:space="preserve"> 000 1060102014 0000 110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</si>
  <si>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</si>
  <si>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000 1060600000 0000 110</t>
  </si>
  <si>
    <t xml:space="preserve">  Земельный налог</t>
  </si>
  <si>
    <t xml:space="preserve"> 000 1060603000 0000 110</t>
  </si>
  <si>
    <t xml:space="preserve">  Земельный налог с организаций</t>
  </si>
  <si>
    <t xml:space="preserve"> 000 1060603214 0000 110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</si>
  <si>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</si>
  <si>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000 1060604000 0000 110</t>
  </si>
  <si>
    <t xml:space="preserve">Земельный налог с физических лиц </t>
  </si>
  <si>
    <t>000 106 0604214 0000 110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</si>
  <si>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</si>
  <si>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000 1080000000 0000 000</t>
  </si>
  <si>
    <t xml:space="preserve">  ГОСУДАРСТВЕННАЯ ПОШЛИНА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</si>
  <si>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</si>
  <si>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</si>
  <si>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000 1080301001 0000 110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</si>
  <si>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</si>
  <si>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000 1080700001 0000 110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</si>
  <si>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</si>
  <si>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000 1080715001 0000 110</t>
  </si>
  <si>
    <t xml:space="preserve">  Государственная пошлина за выдачу разрешения на установку рекламной конструкции</t>
  </si>
  <si>
    <t>000 1 09 00000 00 0000 000</t>
  </si>
  <si>
    <t>ЗАДОЛЖЕННОСТЬ И ПЕРЕРАСЧЕТЫ ПО ОТМЕНЕННЫМ НАЛОГАМ, СБОРАМ И ИНЫМ ОБЯЗАТЕЛЬНЫМ ПЛАТЕЖАМ</t>
  </si>
  <si>
    <t>000 10904050 00 0000 110</t>
  </si>
  <si>
    <t>Земельный налог (по обязательствам, возникшим до 1 января 2006 года)</t>
  </si>
  <si>
    <t>000 1090405214 1000 110</t>
  </si>
  <si>
    <t>Земельный налог (по обязательствам, возникшим до 1 января 2006 года), мобилизуемый на территориях муниципальных округов</t>
  </si>
  <si>
    <t xml:space="preserve"> 000 1110000000 0000 000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</si>
  <si>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</si>
  <si>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</si>
  <si>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</si>
  <si>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</si>
  <si>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</si>
  <si>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000 1110502000 0000 120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</si>
  <si>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</si>
  <si>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000 1110502414 0000 120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</si>
  <si>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</si>
  <si>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</si>
  <si>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</si>
  <si>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000 1110503414 0000 120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</si>
  <si>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</si>
  <si>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000 1110530000 0000 120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</si>
  <si>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</si>
  <si>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000 1110531000 0000 120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</si>
  <si>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</si>
  <si>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000 1110531214 0000 120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</si>
  <si>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</si>
  <si>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000 1110700000 0000 120</t>
  </si>
  <si>
    <t xml:space="preserve">  Платежи от государственных и муниципальных унитарных предприятий</t>
  </si>
  <si>
    <t xml:space="preserve"> 000 1110701000 0000 120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</si>
  <si>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</si>
  <si>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000 1110701414 0000 120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</si>
  <si>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</si>
  <si>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000 1110900000 0000 120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</si>
  <si>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</si>
  <si>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</si>
  <si>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</si>
  <si>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</si>
  <si>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</si>
  <si>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000 1120000000 0000 000</t>
  </si>
  <si>
    <t xml:space="preserve">  ПЛАТЕЖИ ПРИ ПОЛЬЗОВАНИИ ПРИРОДНЫМИ РЕСУРСАМИ</t>
  </si>
  <si>
    <t xml:space="preserve"> 000 1120100001 0000 120</t>
  </si>
  <si>
    <t xml:space="preserve">  Плата за негативное воздействие на окружающую среду</t>
  </si>
  <si>
    <t xml:space="preserve"> 000 1120101001 0000 120</t>
  </si>
  <si>
    <t xml:space="preserve">  Плата за выбросы загрязняющих веществ в атмосферный воздух стационарными объектами</t>
  </si>
  <si>
    <t xml:space="preserve"> 000 1120103001 0000 120</t>
  </si>
  <si>
    <t xml:space="preserve">  Плата за сбросы загрязняющих веществ в водные объекты</t>
  </si>
  <si>
    <t xml:space="preserve"> 000 1120104101 0000 120</t>
  </si>
  <si>
    <t xml:space="preserve">  Плата за размещение отходов производства</t>
  </si>
  <si>
    <t xml:space="preserve"> 000 1130000000 0000 000</t>
  </si>
  <si>
    <t xml:space="preserve">  ДОХОДЫ ОТ ОКАЗАНИЯ ПЛАТНЫХ УСЛУГ И КОМПЕНСАЦИИ ЗАТРАТ ГОСУДАРСТВА</t>
  </si>
  <si>
    <t xml:space="preserve"> 000 1130200000 0000 130</t>
  </si>
  <si>
    <t xml:space="preserve">  Доходы от компенсации затрат государства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</si>
  <si>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</si>
  <si>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</si>
  <si>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000 1130206414 0000 130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</si>
  <si>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</si>
  <si>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000 1130299000 0000 130</t>
  </si>
  <si>
    <t xml:space="preserve">  Прочие доходы от компенсации затрат государства</t>
  </si>
  <si>
    <t xml:space="preserve">  Прочие доходы от компенсации затрат бюджетов муниципальных округов</t>
  </si>
  <si>
    <t>000 114 00000 00 0000 000</t>
  </si>
  <si>
    <t>ДОХОДЫ ОТ ПРОДАЖИ МАТЕРИАЛЬНЫХ И НЕМАТЕРИАЛЬНЫХ АКТИВОВ</t>
  </si>
  <si>
    <t>000 114 02000 00 0000 000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</si>
  <si>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</si>
  <si>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901 1 14 0204014 0000 410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</si>
  <si>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</si>
  <si>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901 1 14 02042 14 0000 410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</si>
  <si>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</si>
  <si>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901 1 14 02042 14 0000 440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</si>
  <si>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</si>
  <si>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000 1 14 02043 14 0000 410</t>
  </si>
  <si>
    <t>000 1 14 06000 00 0000 430</t>
  </si>
  <si>
    <t>Доходы от продажи земельных участков, находящихся в государственной и муниципальной собственности</t>
  </si>
  <si>
    <t>000 1 14 06010 00 0000 430</t>
  </si>
  <si>
    <t>Доходы от продажи земельных участков,государственная собственность на которые не разграничена</t>
  </si>
  <si>
    <t>000 1 14 06012 14 0000 430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</si>
  <si>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</si>
  <si>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000 1 14 06020 00 0000 430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</si>
  <si>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</si>
  <si>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</si>
  <si>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>000 1 14 06300 00 0000 430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</si>
  <si>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</si>
  <si>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>000 1 14 06312 14 0000 430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</si>
  <si>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 </t>
  </si>
  <si>
    <t>000 1 16 0000 00 0000 000</t>
  </si>
  <si>
    <t>ШТРАФЫ, САНКЦИИ, ВОЗМЕЩЕНИЕ УЩЕРБА</t>
  </si>
  <si>
    <t>000 1 16 01000 00 0000 140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</si>
  <si>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</si>
  <si>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000 1 16 01050 01 0000 140</t>
  </si>
  <si>
    <t>8421 16 01053 01 0000 140</t>
  </si>
  <si>
    <t>830 1 16 01053 01 0000 140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</si>
  <si>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</si>
  <si>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</si>
  <si>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830 1 16 01063 01 0000 140</t>
  </si>
  <si>
    <t>842 1 16 01063 01 0000 140</t>
  </si>
  <si>
    <t>901 1 1601063 01 0000 140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</si>
  <si>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</si>
  <si>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</si>
  <si>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830 1 16 01073 01 0000 140</t>
  </si>
  <si>
    <t>842 1 16 01073 01 0000 140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</si>
  <si>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</si>
  <si>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</si>
  <si>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830 1 16 01083 01 0000 140</t>
  </si>
  <si>
    <t>000 1 16 01090 01 0000 140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</si>
  <si>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</si>
  <si>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>830 1 16 01093 01 0000 140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</si>
  <si>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</si>
  <si>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</si>
  <si>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</si>
  <si>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</si>
  <si>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</si>
  <si>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</si>
  <si>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830 1 16 01143 01 0000 140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</si>
  <si>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</si>
  <si>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>830 1 16 01153 01 0000 140</t>
  </si>
  <si>
    <t>000 1 16 01170 01 0000 140</t>
  </si>
  <si>
    <t>830 1 16 01173 01 0000 140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</si>
  <si>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</si>
  <si>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</si>
  <si>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830 1 16 01183 01 0000 140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</si>
  <si>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</si>
  <si>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</si>
  <si>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830 1 16 01193 01 0000 140</t>
  </si>
  <si>
    <t>842 1 16 01193 01 0000 140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</si>
  <si>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</si>
  <si>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</si>
  <si>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830 1 16 01203 01 0000 140</t>
  </si>
  <si>
    <t>842 1 16 01203 01 0000 140</t>
  </si>
  <si>
    <t>843 1 16 01203 01 0000 140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</si>
  <si>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</si>
  <si>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</si>
  <si>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000 1161003114 0000 140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</si>
  <si>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муниципального округа
</t>
  </si>
  <si>
    <t>000 1 16 10120 01 0000 140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</si>
  <si>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</si>
  <si>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000 1 16 10123 01 0000 140</t>
  </si>
  <si>
    <t>188 1 16 10123 01 0000 140</t>
  </si>
  <si>
    <t>182 1 16 10123 01 0000 140</t>
  </si>
  <si>
    <t>182 1 16 10129 01 0000 140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</si>
  <si>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</si>
  <si>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000 1 16 11050 01 0000 140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</si>
  <si>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</si>
  <si>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830 1 16 01333 01 0000 140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</si>
  <si>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</si>
  <si>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000 1 16 02010 02 0000 140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</si>
  <si>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</si>
  <si>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842 1 16 02010 02 1111 140</t>
  </si>
  <si>
    <t xml:space="preserve"> 000 1 16 11050 01 0000 140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</si>
  <si>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</si>
  <si>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048 1 16 11050 01 0000 140</t>
  </si>
  <si>
    <t>808 1 16 11050 01 0000 140</t>
  </si>
  <si>
    <t>000 1 17 00000 00 0000 150</t>
  </si>
  <si>
    <t>ПРОЧИЕ НЕНАЛОГОВЫЕ ДОХОДЫ</t>
  </si>
  <si>
    <t>904 1 17 01040 14 0000 180</t>
  </si>
  <si>
    <t xml:space="preserve">Невыясненные поступления, зачисляемые в бюджеты муниципальных округов
</t>
  </si>
  <si>
    <t>000 1 17 15000 00 0000 150</t>
  </si>
  <si>
    <t>Инициативные платежи</t>
  </si>
  <si>
    <t>901 1 17 15020 14 0000 150</t>
  </si>
  <si>
    <t xml:space="preserve">Инициативные платежи, зачисляемые в бюджеты муниципальных округов
</t>
  </si>
  <si>
    <t>901 1 17 15020 14 0002 150</t>
  </si>
  <si>
    <t>901 1 17 15020 14 0003 150</t>
  </si>
  <si>
    <t>901 1 17 15020 14 0004 150</t>
  </si>
  <si>
    <t>901 1 17 15020 14 0006 150</t>
  </si>
  <si>
    <t>901 1 17 15020 14 0009 150</t>
  </si>
  <si>
    <t xml:space="preserve"> 000 200 0000000 0000 000</t>
  </si>
  <si>
    <t xml:space="preserve">  БЕЗВОЗМЕЗДНЫЕ ПОСТУПЛЕНИЯ</t>
  </si>
  <si>
    <t xml:space="preserve"> 000 202 00000 00 0000 000</t>
  </si>
  <si>
    <t xml:space="preserve">  БЕЗВОЗМЕЗДНЫЕ ПОСТУПЛЕНИЯ ОТ ДРУГИХ БЮДЖЕТОВ БЮДЖЕТНОЙ СИСТЕМЫ РОССИЙСКОЙ ФЕДЕРАЦИИ</t>
  </si>
  <si>
    <t>000 202 10000 00 0000 100</t>
  </si>
  <si>
    <t>Дотации бюджетам бюджетной системы Российской Федерации</t>
  </si>
  <si>
    <t>000 202 15002 14 0000 150</t>
  </si>
  <si>
    <t>Дотации бюджетам на поддержку мер по обеспечению сбалансированности бюджетов</t>
  </si>
  <si>
    <t>000 2 02 20000 00 0000 150</t>
  </si>
  <si>
    <t xml:space="preserve">  Субсидии бюджетам бюджетной системы Российской Федерации (межбюджетные субсидии)</t>
  </si>
  <si>
    <t>000 2 02 20216 14 0000 150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</si>
  <si>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</si>
  <si>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000 2 02 20216 14 0000 150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</si>
  <si>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</si>
  <si>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000 2 02 25394 14 0000 150</t>
  </si>
  <si>
    <t>Субсидии бюджетам муниципальных округов на приведение в нормативное состояние автомобильных дорог и искусственных дорожных сооружений</t>
  </si>
  <si>
    <t>000 2 02 29999 14 0000 150</t>
  </si>
  <si>
    <t>Прочие субсидии бюджетам муниципальных округов</t>
  </si>
  <si>
    <t>000 2 02 40000 00 0000 150</t>
  </si>
  <si>
    <t>Иные межбюджетные трансферты</t>
  </si>
  <si>
    <t>000 2 02 45303 14 0000 150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</si>
  <si>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</si>
  <si>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000 2 02 45179 14 0000 150</t>
  </si>
  <si>
    <t>Межбюджетные трансферты, передаваемые бюджетам муниципальных округов 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</si>
  <si>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000 2 02 49999 14 0000 150</t>
  </si>
  <si>
    <t>Прочие межбюджетные трансферты, передаваемые бюджетам муниципальных округов</t>
  </si>
  <si>
    <t>ИТОГО:</t>
  </si>
  <si>
    <t>000 1 16 01150 01 0000 140</t>
  </si>
  <si>
    <t>Анализ изменения доходов бюджета Стародубского муниципального округа Брянской области на 2025 - 2027 годы</t>
  </si>
  <si>
    <t>Изменение на 2026 год (+/-)</t>
  </si>
  <si>
    <t>Сумма на 2027 год</t>
  </si>
  <si>
    <t>Изменение на 2027   год (+/-)</t>
  </si>
  <si>
    <t>Сумма на 2027 год с учетом изменений</t>
  </si>
  <si>
    <t>Плата за размещение твердых коммунальных отходов</t>
  </si>
  <si>
    <t xml:space="preserve"> 000 1120104201 0000 120</t>
  </si>
  <si>
    <t xml:space="preserve"> 903 1130299414 0000 130</t>
  </si>
  <si>
    <t xml:space="preserve"> 901 1130299414 0000 130</t>
  </si>
  <si>
    <t>000 1 01 02021 01 0000 110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</si>
  <si>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</si>
  <si>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000 1 01 02022 01 0000 110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</si>
  <si>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</si>
  <si>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000 1 01 02150 01 0000 110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</si>
  <si>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</si>
  <si>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901 1 17 15020 14 0005 150</t>
  </si>
  <si>
    <t>901 1 17 15020 14 0007 150</t>
  </si>
  <si>
    <t>901 1 17 15020 14 0008 150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</si>
  <si>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территории, прилегающей к зданию муниципального бюджетного дошкольного образовательного учреждения  детский сад № 4 «Золушка в г. Стародубе)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</si>
  <si>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  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</si>
  <si>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Дохновичи Стародубского района Брянской области)</t>
  </si>
  <si>
    <t>Инициативные платежи, зачисляемые в бюджеты муниципальных округов (поступление средств на реализацию проекта Благоустройство пл. Советской в г. Стародубе Брянской области)</t>
  </si>
  <si>
    <t>Инициативные платежи, зачисляемые в бюджеты муниципальных округов (поступление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1»)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</si>
  <si>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Мишковка Стародубского района Брянской области)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</si>
  <si>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Остроглядово Стародубского района Брянской области)</t>
  </si>
  <si>
    <t xml:space="preserve">Инициативные платежи, зачисляемые в бюджеты муниципальных округов (поступление средств на реализацию проекта (Благоустройство МУК «Парк культуры и отдыха им. А.И. Рубца г. Стародуба» Стародубского муниципального округа Брянской области)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</si>
</sst>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0.0%"/>
    <numFmt numFmtId="166" formatCode="#,##0.00_ ;[Red]\-#,##0.00\ "/>
    <numFmt numFmtId="167" formatCode="#,##0.00_р_.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0.000_ ;[Red]\-0.000\ "/>
    <numFmt numFmtId="172" formatCode="dd\.mm\.yyyy"/>
    <numFmt numFmtId="173" formatCode="#,##0.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b/>
      <sz val="12"/>
      <name val="Arial"/>
      <family val="2"/>
      <charset val="204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u/>
      <sz val="10"/>
      <color indexed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903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9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10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1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2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2"/>
    <xf numFmtId="0" fontId="30" fillId="0" borderId="12"/>
    <xf numFmtId="0" fontId="33" fillId="0" borderId="12"/>
    <xf numFmtId="0" fontId="32" fillId="0" borderId="13">
      <alignment horizontal="left" wrapText="1" indent="1"/>
    </xf>
    <xf numFmtId="0" fontId="32" fillId="0" borderId="14">
      <alignment horizontal="left" wrapText="1"/>
    </xf>
    <xf numFmtId="0" fontId="32" fillId="0" borderId="14">
      <alignment horizontal="left" wrapText="1" indent="2"/>
    </xf>
    <xf numFmtId="0" fontId="32" fillId="0" borderId="15">
      <alignment horizontal="left" wrapText="1" indent="2"/>
    </xf>
    <xf numFmtId="0" fontId="30" fillId="0" borderId="16"/>
    <xf numFmtId="0" fontId="32" fillId="0" borderId="0">
      <alignment horizontal="center" wrapText="1"/>
    </xf>
    <xf numFmtId="49" fontId="32" fillId="0" borderId="12">
      <alignment horizontal="left"/>
    </xf>
    <xf numFmtId="49" fontId="32" fillId="0" borderId="17">
      <alignment horizontal="center" wrapText="1"/>
    </xf>
    <xf numFmtId="49" fontId="32" fillId="0" borderId="17">
      <alignment horizontal="center" shrinkToFit="1"/>
    </xf>
    <xf numFmtId="0" fontId="33" fillId="0" borderId="0">
      <alignment horizontal="center"/>
    </xf>
    <xf numFmtId="49" fontId="32" fillId="0" borderId="18">
      <alignment horizontal="center"/>
    </xf>
    <xf numFmtId="49" fontId="32" fillId="0" borderId="18">
      <alignment horizontal="center" shrinkToFit="1"/>
    </xf>
    <xf numFmtId="0" fontId="32" fillId="0" borderId="19">
      <alignment horizontal="left" wrapText="1" indent="1"/>
    </xf>
    <xf numFmtId="0" fontId="32" fillId="0" borderId="20">
      <alignment horizontal="left" wrapText="1"/>
    </xf>
    <xf numFmtId="0" fontId="32" fillId="0" borderId="20">
      <alignment horizontal="left" wrapText="1" indent="2"/>
    </xf>
    <xf numFmtId="0" fontId="32" fillId="0" borderId="19">
      <alignment horizontal="left" wrapText="1" indent="2"/>
    </xf>
    <xf numFmtId="0" fontId="30" fillId="0" borderId="21"/>
    <xf numFmtId="0" fontId="30" fillId="0" borderId="22"/>
    <xf numFmtId="0" fontId="33" fillId="0" borderId="23">
      <alignment horizontal="center" vertical="center" textRotation="90" wrapText="1"/>
    </xf>
    <xf numFmtId="0" fontId="33" fillId="0" borderId="16">
      <alignment horizontal="center" vertical="center" textRotation="90" wrapText="1"/>
    </xf>
    <xf numFmtId="0" fontId="32" fillId="0" borderId="0">
      <alignment vertical="center"/>
    </xf>
    <xf numFmtId="0" fontId="33" fillId="0" borderId="12">
      <alignment horizontal="center" vertical="center" textRotation="90" wrapText="1"/>
    </xf>
    <xf numFmtId="0" fontId="33" fillId="0" borderId="16">
      <alignment horizontal="center" vertical="center" textRotation="90"/>
    </xf>
    <xf numFmtId="0" fontId="33" fillId="0" borderId="12">
      <alignment horizontal="center" vertical="center" textRotation="90"/>
    </xf>
    <xf numFmtId="0" fontId="33" fillId="0" borderId="23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2">
      <alignment wrapText="1"/>
    </xf>
    <xf numFmtId="0" fontId="34" fillId="0" borderId="16">
      <alignment wrapText="1"/>
    </xf>
    <xf numFmtId="0" fontId="32" fillId="0" borderId="2">
      <alignment horizontal="center" vertical="top" wrapText="1"/>
    </xf>
    <xf numFmtId="0" fontId="33" fillId="0" borderId="24"/>
    <xf numFmtId="49" fontId="35" fillId="0" borderId="25">
      <alignment horizontal="left" vertical="center" wrapText="1"/>
    </xf>
    <xf numFmtId="49" fontId="32" fillId="0" borderId="26">
      <alignment horizontal="left" vertical="center" wrapText="1" indent="2"/>
    </xf>
    <xf numFmtId="49" fontId="32" fillId="0" borderId="15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7">
      <alignment horizontal="left" vertical="center" wrapText="1" indent="3"/>
    </xf>
    <xf numFmtId="0" fontId="35" fillId="0" borderId="24">
      <alignment horizontal="left" vertical="center" wrapText="1"/>
    </xf>
    <xf numFmtId="49" fontId="32" fillId="0" borderId="16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2">
      <alignment horizontal="left" vertical="center" wrapText="1" indent="3"/>
    </xf>
    <xf numFmtId="49" fontId="35" fillId="0" borderId="24">
      <alignment horizontal="left" vertical="center" wrapText="1"/>
    </xf>
    <xf numFmtId="0" fontId="32" fillId="0" borderId="25">
      <alignment horizontal="left" vertical="center" wrapText="1"/>
    </xf>
    <xf numFmtId="0" fontId="32" fillId="0" borderId="27">
      <alignment horizontal="left" vertical="center" wrapText="1"/>
    </xf>
    <xf numFmtId="49" fontId="32" fillId="0" borderId="25">
      <alignment horizontal="left" vertical="center" wrapText="1"/>
    </xf>
    <xf numFmtId="49" fontId="32" fillId="0" borderId="27">
      <alignment horizontal="left" vertical="center" wrapText="1"/>
    </xf>
    <xf numFmtId="49" fontId="33" fillId="0" borderId="28">
      <alignment horizontal="center"/>
    </xf>
    <xf numFmtId="49" fontId="33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1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1">
      <alignment horizontal="center" vertical="center" wrapText="1"/>
    </xf>
    <xf numFmtId="49" fontId="32" fillId="0" borderId="32">
      <alignment horizontal="center" vertical="center" wrapText="1"/>
    </xf>
    <xf numFmtId="49" fontId="32" fillId="0" borderId="0">
      <alignment horizontal="center" vertical="center" wrapText="1"/>
    </xf>
    <xf numFmtId="49" fontId="32" fillId="0" borderId="12">
      <alignment horizontal="center" vertical="center" wrapText="1"/>
    </xf>
    <xf numFmtId="49" fontId="33" fillId="0" borderId="28">
      <alignment horizontal="center" vertical="center" wrapText="1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17">
      <alignment horizontal="center" vertical="center"/>
    </xf>
    <xf numFmtId="0" fontId="32" fillId="0" borderId="29">
      <alignment horizontal="center" vertical="center"/>
    </xf>
    <xf numFmtId="0" fontId="33" fillId="0" borderId="29">
      <alignment horizontal="center" vertical="center"/>
    </xf>
    <xf numFmtId="0" fontId="32" fillId="0" borderId="31">
      <alignment horizontal="center" vertical="center"/>
    </xf>
    <xf numFmtId="49" fontId="33" fillId="0" borderId="28">
      <alignment horizontal="center" vertical="center"/>
    </xf>
    <xf numFmtId="49" fontId="32" fillId="0" borderId="30">
      <alignment horizontal="center" vertical="center"/>
    </xf>
    <xf numFmtId="49" fontId="32" fillId="0" borderId="17">
      <alignment horizontal="center" vertical="center"/>
    </xf>
    <xf numFmtId="49" fontId="32" fillId="0" borderId="29">
      <alignment horizontal="center" vertical="center"/>
    </xf>
    <xf numFmtId="49" fontId="32" fillId="0" borderId="31">
      <alignment horizontal="center" vertical="center"/>
    </xf>
    <xf numFmtId="49" fontId="32" fillId="0" borderId="2">
      <alignment horizontal="center" vertical="top" wrapText="1"/>
    </xf>
    <xf numFmtId="0" fontId="32" fillId="0" borderId="21">
      <alignment shrinkToFit="1"/>
    </xf>
    <xf numFmtId="4" fontId="32" fillId="0" borderId="33">
      <alignment horizontal="right" shrinkToFit="1"/>
    </xf>
    <xf numFmtId="4" fontId="32" fillId="0" borderId="32">
      <alignment horizontal="right"/>
    </xf>
    <xf numFmtId="4" fontId="32" fillId="0" borderId="0">
      <alignment horizontal="right" shrinkToFit="1"/>
    </xf>
    <xf numFmtId="4" fontId="32" fillId="0" borderId="12">
      <alignment horizontal="right"/>
    </xf>
    <xf numFmtId="49" fontId="32" fillId="0" borderId="12">
      <alignment horizontal="center" wrapText="1"/>
    </xf>
    <xf numFmtId="0" fontId="32" fillId="0" borderId="16">
      <alignment horizontal="center"/>
    </xf>
    <xf numFmtId="0" fontId="36" fillId="0" borderId="12"/>
    <xf numFmtId="0" fontId="36" fillId="0" borderId="16"/>
    <xf numFmtId="0" fontId="32" fillId="0" borderId="12">
      <alignment horizontal="center"/>
    </xf>
    <xf numFmtId="49" fontId="32" fillId="0" borderId="16">
      <alignment horizontal="center"/>
    </xf>
    <xf numFmtId="49" fontId="32" fillId="0" borderId="0">
      <alignment horizontal="left"/>
    </xf>
    <xf numFmtId="4" fontId="32" fillId="0" borderId="21">
      <alignment horizontal="right" shrinkToFit="1"/>
    </xf>
    <xf numFmtId="0" fontId="32" fillId="0" borderId="2">
      <alignment horizontal="center" vertical="top"/>
    </xf>
    <xf numFmtId="4" fontId="32" fillId="0" borderId="22">
      <alignment horizontal="right" shrinkToFit="1"/>
    </xf>
    <xf numFmtId="4" fontId="32" fillId="0" borderId="34">
      <alignment horizontal="right" shrinkToFit="1"/>
    </xf>
    <xf numFmtId="0" fontId="32" fillId="0" borderId="22">
      <alignment shrinkToFit="1"/>
    </xf>
    <xf numFmtId="0" fontId="34" fillId="0" borderId="2">
      <alignment wrapText="1"/>
    </xf>
    <xf numFmtId="0" fontId="31" fillId="0" borderId="35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6">
      <alignment horizontal="left" wrapText="1"/>
    </xf>
    <xf numFmtId="0" fontId="32" fillId="0" borderId="14">
      <alignment horizontal="left" wrapText="1" indent="1"/>
    </xf>
    <xf numFmtId="0" fontId="32" fillId="0" borderId="9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6">
      <alignment horizontal="left"/>
    </xf>
    <xf numFmtId="49" fontId="32" fillId="0" borderId="28">
      <alignment horizontal="center" wrapText="1"/>
    </xf>
    <xf numFmtId="49" fontId="32" fillId="0" borderId="30">
      <alignment horizontal="center" wrapText="1"/>
    </xf>
    <xf numFmtId="49" fontId="32" fillId="0" borderId="29">
      <alignment horizontal="center"/>
    </xf>
    <xf numFmtId="0" fontId="32" fillId="0" borderId="32"/>
    <xf numFmtId="49" fontId="32" fillId="0" borderId="16"/>
    <xf numFmtId="49" fontId="32" fillId="0" borderId="0"/>
    <xf numFmtId="49" fontId="32" fillId="0" borderId="37">
      <alignment horizontal="center"/>
    </xf>
    <xf numFmtId="49" fontId="32" fillId="0" borderId="21">
      <alignment horizontal="center"/>
    </xf>
    <xf numFmtId="49" fontId="32" fillId="0" borderId="2">
      <alignment horizontal="center"/>
    </xf>
    <xf numFmtId="49" fontId="32" fillId="0" borderId="33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2">
      <alignment wrapText="1"/>
    </xf>
    <xf numFmtId="0" fontId="32" fillId="0" borderId="38">
      <alignment wrapText="1"/>
    </xf>
    <xf numFmtId="0" fontId="40" fillId="0" borderId="39"/>
    <xf numFmtId="49" fontId="41" fillId="0" borderId="40">
      <alignment horizontal="right"/>
    </xf>
    <xf numFmtId="0" fontId="32" fillId="0" borderId="40">
      <alignment horizontal="right"/>
    </xf>
    <xf numFmtId="0" fontId="40" fillId="0" borderId="12"/>
    <xf numFmtId="0" fontId="31" fillId="0" borderId="32"/>
    <xf numFmtId="0" fontId="32" fillId="0" borderId="33">
      <alignment horizontal="center"/>
    </xf>
    <xf numFmtId="49" fontId="30" fillId="0" borderId="41">
      <alignment horizontal="center"/>
    </xf>
    <xf numFmtId="172" fontId="32" fillId="0" borderId="42">
      <alignment horizontal="center"/>
    </xf>
    <xf numFmtId="0" fontId="32" fillId="0" borderId="43">
      <alignment horizontal="center"/>
    </xf>
    <xf numFmtId="49" fontId="32" fillId="0" borderId="44">
      <alignment horizontal="center"/>
    </xf>
    <xf numFmtId="49" fontId="32" fillId="0" borderId="42">
      <alignment horizontal="center"/>
    </xf>
    <xf numFmtId="0" fontId="32" fillId="0" borderId="42">
      <alignment horizontal="center"/>
    </xf>
    <xf numFmtId="49" fontId="32" fillId="0" borderId="45">
      <alignment horizontal="center"/>
    </xf>
    <xf numFmtId="0" fontId="40" fillId="0" borderId="0"/>
    <xf numFmtId="0" fontId="30" fillId="0" borderId="46"/>
    <xf numFmtId="0" fontId="30" fillId="0" borderId="35"/>
    <xf numFmtId="4" fontId="32" fillId="0" borderId="9">
      <alignment horizontal="right" shrinkToFit="1"/>
    </xf>
    <xf numFmtId="49" fontId="32" fillId="0" borderId="22">
      <alignment horizontal="center"/>
    </xf>
    <xf numFmtId="0" fontId="32" fillId="0" borderId="47">
      <alignment horizontal="left" wrapText="1"/>
    </xf>
    <xf numFmtId="0" fontId="32" fillId="0" borderId="20">
      <alignment horizontal="left" wrapText="1" indent="1"/>
    </xf>
    <xf numFmtId="0" fontId="32" fillId="0" borderId="42">
      <alignment horizontal="left" wrapText="1" indent="2"/>
    </xf>
    <xf numFmtId="0" fontId="32" fillId="12" borderId="32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2">
      <alignment horizontal="left"/>
    </xf>
    <xf numFmtId="0" fontId="32" fillId="0" borderId="13">
      <alignment horizontal="left" wrapText="1"/>
    </xf>
    <xf numFmtId="0" fontId="32" fillId="0" borderId="38"/>
    <xf numFmtId="0" fontId="33" fillId="0" borderId="48">
      <alignment horizontal="left" wrapText="1"/>
    </xf>
    <xf numFmtId="0" fontId="32" fillId="0" borderId="49">
      <alignment horizontal="left" wrapText="1" indent="2"/>
    </xf>
    <xf numFmtId="49" fontId="32" fillId="0" borderId="0">
      <alignment horizontal="center" wrapText="1"/>
    </xf>
    <xf numFmtId="49" fontId="32" fillId="0" borderId="29">
      <alignment horizontal="center" wrapText="1"/>
    </xf>
    <xf numFmtId="0" fontId="32" fillId="0" borderId="50"/>
    <xf numFmtId="0" fontId="32" fillId="0" borderId="51">
      <alignment horizontal="center" wrapText="1"/>
    </xf>
    <xf numFmtId="0" fontId="30" fillId="0" borderId="32"/>
    <xf numFmtId="49" fontId="32" fillId="0" borderId="0">
      <alignment horizontal="center"/>
    </xf>
    <xf numFmtId="49" fontId="32" fillId="0" borderId="37">
      <alignment horizontal="center" wrapText="1"/>
    </xf>
    <xf numFmtId="49" fontId="32" fillId="0" borderId="52">
      <alignment horizontal="center" wrapText="1"/>
    </xf>
    <xf numFmtId="49" fontId="32" fillId="0" borderId="12"/>
    <xf numFmtId="4" fontId="32" fillId="0" borderId="18">
      <alignment horizontal="right" shrinkToFit="1"/>
    </xf>
    <xf numFmtId="4" fontId="32" fillId="0" borderId="37">
      <alignment horizontal="right" shrinkToFit="1"/>
    </xf>
    <xf numFmtId="4" fontId="32" fillId="0" borderId="49">
      <alignment horizontal="right" shrinkToFit="1"/>
    </xf>
    <xf numFmtId="49" fontId="32" fillId="0" borderId="9">
      <alignment horizontal="center"/>
    </xf>
    <xf numFmtId="4" fontId="32" fillId="0" borderId="53">
      <alignment horizontal="right" shrinkToFit="1"/>
    </xf>
    <xf numFmtId="0" fontId="32" fillId="0" borderId="19">
      <alignment horizontal="left" wrapText="1"/>
    </xf>
    <xf numFmtId="0" fontId="33" fillId="0" borderId="42">
      <alignment horizontal="left" wrapText="1"/>
    </xf>
    <xf numFmtId="0" fontId="32" fillId="0" borderId="44">
      <alignment horizontal="left" wrapText="1" indent="2"/>
    </xf>
    <xf numFmtId="171" fontId="28" fillId="0" borderId="1">
      <alignment horizontal="right" vertical="center"/>
    </xf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2"/>
    <xf numFmtId="0" fontId="33" fillId="0" borderId="12"/>
    <xf numFmtId="0" fontId="47" fillId="0" borderId="13">
      <alignment horizontal="left" wrapText="1" indent="1"/>
    </xf>
    <xf numFmtId="0" fontId="32" fillId="0" borderId="13">
      <alignment horizontal="left" wrapText="1" indent="1"/>
    </xf>
    <xf numFmtId="0" fontId="47" fillId="0" borderId="14">
      <alignment horizontal="left" wrapText="1"/>
    </xf>
    <xf numFmtId="0" fontId="32" fillId="0" borderId="14">
      <alignment horizontal="left" wrapText="1"/>
    </xf>
    <xf numFmtId="0" fontId="47" fillId="0" borderId="14">
      <alignment horizontal="left" wrapText="1" indent="2"/>
    </xf>
    <xf numFmtId="0" fontId="32" fillId="0" borderId="14">
      <alignment horizontal="left" wrapText="1" indent="2"/>
    </xf>
    <xf numFmtId="0" fontId="45" fillId="0" borderId="16"/>
    <xf numFmtId="0" fontId="30" fillId="0" borderId="16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2">
      <alignment horizontal="left"/>
    </xf>
    <xf numFmtId="49" fontId="32" fillId="0" borderId="12">
      <alignment horizontal="left"/>
    </xf>
    <xf numFmtId="49" fontId="47" fillId="0" borderId="17">
      <alignment horizontal="center" wrapText="1"/>
    </xf>
    <xf numFmtId="49" fontId="32" fillId="0" borderId="17">
      <alignment horizontal="center" wrapText="1"/>
    </xf>
    <xf numFmtId="49" fontId="47" fillId="0" borderId="17">
      <alignment horizontal="center"/>
    </xf>
    <xf numFmtId="49" fontId="32" fillId="0" borderId="17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8">
      <alignment horizontal="center"/>
    </xf>
    <xf numFmtId="49" fontId="32" fillId="0" borderId="18">
      <alignment horizontal="center"/>
    </xf>
    <xf numFmtId="0" fontId="47" fillId="0" borderId="19">
      <alignment horizontal="left" wrapText="1" indent="1"/>
    </xf>
    <xf numFmtId="0" fontId="32" fillId="0" borderId="19">
      <alignment horizontal="left" wrapText="1" indent="1"/>
    </xf>
    <xf numFmtId="0" fontId="47" fillId="0" borderId="20">
      <alignment horizontal="left" wrapText="1"/>
    </xf>
    <xf numFmtId="0" fontId="32" fillId="0" borderId="20">
      <alignment horizontal="left" wrapText="1"/>
    </xf>
    <xf numFmtId="0" fontId="47" fillId="0" borderId="20">
      <alignment horizontal="left" wrapText="1" indent="2"/>
    </xf>
    <xf numFmtId="0" fontId="32" fillId="0" borderId="20">
      <alignment horizontal="left" wrapText="1" indent="2"/>
    </xf>
    <xf numFmtId="0" fontId="45" fillId="0" borderId="21"/>
    <xf numFmtId="0" fontId="30" fillId="0" borderId="21"/>
    <xf numFmtId="0" fontId="45" fillId="0" borderId="22"/>
    <xf numFmtId="0" fontId="30" fillId="0" borderId="22"/>
    <xf numFmtId="0" fontId="42" fillId="0" borderId="23">
      <alignment horizontal="center" vertical="center" textRotation="90" wrapText="1"/>
    </xf>
    <xf numFmtId="0" fontId="33" fillId="0" borderId="23">
      <alignment horizontal="center" vertical="center" textRotation="90" wrapText="1"/>
    </xf>
    <xf numFmtId="0" fontId="42" fillId="0" borderId="16">
      <alignment horizontal="center" vertical="center" textRotation="90" wrapText="1"/>
    </xf>
    <xf numFmtId="0" fontId="33" fillId="0" borderId="16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2">
      <alignment horizontal="center" vertical="center" textRotation="90" wrapText="1"/>
    </xf>
    <xf numFmtId="0" fontId="33" fillId="0" borderId="12">
      <alignment horizontal="center" vertical="center" textRotation="90" wrapText="1"/>
    </xf>
    <xf numFmtId="0" fontId="42" fillId="0" borderId="16">
      <alignment horizontal="center" vertical="center" textRotation="90"/>
    </xf>
    <xf numFmtId="0" fontId="33" fillId="0" borderId="16">
      <alignment horizontal="center" vertical="center" textRotation="90"/>
    </xf>
    <xf numFmtId="0" fontId="42" fillId="0" borderId="12">
      <alignment horizontal="center" vertical="center" textRotation="90"/>
    </xf>
    <xf numFmtId="0" fontId="33" fillId="0" borderId="12">
      <alignment horizontal="center" vertical="center" textRotation="90"/>
    </xf>
    <xf numFmtId="0" fontId="42" fillId="0" borderId="23">
      <alignment horizontal="center" vertical="center" textRotation="90"/>
    </xf>
    <xf numFmtId="0" fontId="33" fillId="0" borderId="23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2">
      <alignment wrapText="1"/>
    </xf>
    <xf numFmtId="0" fontId="34" fillId="0" borderId="12">
      <alignment wrapText="1"/>
    </xf>
    <xf numFmtId="0" fontId="52" fillId="0" borderId="16">
      <alignment wrapText="1"/>
    </xf>
    <xf numFmtId="0" fontId="34" fillId="0" borderId="16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4"/>
    <xf numFmtId="0" fontId="33" fillId="0" borderId="24"/>
    <xf numFmtId="49" fontId="51" fillId="0" borderId="25">
      <alignment horizontal="left" vertical="center" wrapText="1"/>
    </xf>
    <xf numFmtId="49" fontId="35" fillId="0" borderId="25">
      <alignment horizontal="left" vertical="center" wrapText="1"/>
    </xf>
    <xf numFmtId="49" fontId="47" fillId="0" borderId="26">
      <alignment horizontal="left" vertical="center" wrapText="1" indent="2"/>
    </xf>
    <xf numFmtId="49" fontId="32" fillId="0" borderId="26">
      <alignment horizontal="left" vertical="center" wrapText="1" indent="2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49" fontId="47" fillId="0" borderId="27">
      <alignment horizontal="left" vertical="center" wrapText="1" indent="3"/>
    </xf>
    <xf numFmtId="49" fontId="32" fillId="0" borderId="27">
      <alignment horizontal="left" vertical="center" wrapText="1" indent="3"/>
    </xf>
    <xf numFmtId="0" fontId="51" fillId="0" borderId="24">
      <alignment horizontal="left" vertical="center" wrapText="1"/>
    </xf>
    <xf numFmtId="0" fontId="35" fillId="0" borderId="24">
      <alignment horizontal="left" vertical="center" wrapText="1"/>
    </xf>
    <xf numFmtId="49" fontId="47" fillId="0" borderId="16">
      <alignment horizontal="left" vertical="center" wrapText="1" indent="3"/>
    </xf>
    <xf numFmtId="49" fontId="32" fillId="0" borderId="16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2">
      <alignment horizontal="left" vertical="center" wrapText="1" indent="3"/>
    </xf>
    <xf numFmtId="49" fontId="32" fillId="0" borderId="12">
      <alignment horizontal="left" vertical="center" wrapText="1" indent="3"/>
    </xf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0" fontId="47" fillId="0" borderId="25">
      <alignment horizontal="left" vertical="center" wrapText="1"/>
    </xf>
    <xf numFmtId="0" fontId="32" fillId="0" borderId="25">
      <alignment horizontal="left" vertical="center" wrapText="1"/>
    </xf>
    <xf numFmtId="0" fontId="47" fillId="0" borderId="27">
      <alignment horizontal="left" vertical="center" wrapText="1"/>
    </xf>
    <xf numFmtId="0" fontId="32" fillId="0" borderId="27">
      <alignment horizontal="left" vertical="center" wrapText="1"/>
    </xf>
    <xf numFmtId="49" fontId="47" fillId="0" borderId="25">
      <alignment horizontal="left" vertical="center" wrapText="1"/>
    </xf>
    <xf numFmtId="49" fontId="32" fillId="0" borderId="25">
      <alignment horizontal="left" vertical="center" wrapText="1"/>
    </xf>
    <xf numFmtId="49" fontId="47" fillId="0" borderId="27">
      <alignment horizontal="left" vertical="center" wrapText="1"/>
    </xf>
    <xf numFmtId="49" fontId="32" fillId="0" borderId="27">
      <alignment horizontal="left" vertical="center" wrapText="1"/>
    </xf>
    <xf numFmtId="49" fontId="42" fillId="0" borderId="28">
      <alignment horizontal="center"/>
    </xf>
    <xf numFmtId="49" fontId="33" fillId="0" borderId="28">
      <alignment horizontal="center"/>
    </xf>
    <xf numFmtId="49" fontId="42" fillId="0" borderId="29">
      <alignment horizontal="center" vertical="center" wrapText="1"/>
    </xf>
    <xf numFmtId="49" fontId="33" fillId="0" borderId="29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17">
      <alignment horizontal="center" vertical="center" wrapText="1"/>
    </xf>
    <xf numFmtId="49" fontId="32" fillId="0" borderId="17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32">
      <alignment horizontal="center" vertical="center" wrapText="1"/>
    </xf>
    <xf numFmtId="49" fontId="32" fillId="0" borderId="32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2">
      <alignment horizontal="center" vertical="center" wrapText="1"/>
    </xf>
    <xf numFmtId="49" fontId="32" fillId="0" borderId="12">
      <alignment horizontal="center" vertical="center" wrapText="1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0" fontId="47" fillId="0" borderId="17">
      <alignment horizontal="center" vertical="center"/>
    </xf>
    <xf numFmtId="0" fontId="32" fillId="0" borderId="1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2" fillId="0" borderId="29">
      <alignment horizontal="center" vertical="center"/>
    </xf>
    <xf numFmtId="0" fontId="33" fillId="0" borderId="29">
      <alignment horizontal="center" vertical="center"/>
    </xf>
    <xf numFmtId="0" fontId="47" fillId="0" borderId="31">
      <alignment horizontal="center" vertical="center"/>
    </xf>
    <xf numFmtId="0" fontId="32" fillId="0" borderId="31">
      <alignment horizontal="center" vertical="center"/>
    </xf>
    <xf numFmtId="49" fontId="42" fillId="0" borderId="28">
      <alignment horizontal="center" vertical="center"/>
    </xf>
    <xf numFmtId="49" fontId="33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17">
      <alignment horizontal="center" vertical="center"/>
    </xf>
    <xf numFmtId="49" fontId="32" fillId="0" borderId="1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31">
      <alignment horizontal="center" vertical="center"/>
    </xf>
    <xf numFmtId="49" fontId="32" fillId="0" borderId="31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1"/>
    <xf numFmtId="0" fontId="32" fillId="0" borderId="21"/>
    <xf numFmtId="4" fontId="47" fillId="0" borderId="33">
      <alignment horizontal="right"/>
    </xf>
    <xf numFmtId="4" fontId="32" fillId="0" borderId="33">
      <alignment horizontal="right"/>
    </xf>
    <xf numFmtId="4" fontId="47" fillId="0" borderId="32">
      <alignment horizontal="right"/>
    </xf>
    <xf numFmtId="4" fontId="32" fillId="0" borderId="32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2">
      <alignment horizontal="right"/>
    </xf>
    <xf numFmtId="4" fontId="32" fillId="0" borderId="12">
      <alignment horizontal="right"/>
    </xf>
    <xf numFmtId="49" fontId="47" fillId="0" borderId="12">
      <alignment horizontal="center" wrapText="1"/>
    </xf>
    <xf numFmtId="49" fontId="32" fillId="0" borderId="12">
      <alignment horizontal="center" wrapText="1"/>
    </xf>
    <xf numFmtId="0" fontId="47" fillId="0" borderId="16">
      <alignment horizontal="center"/>
    </xf>
    <xf numFmtId="0" fontId="32" fillId="0" borderId="16">
      <alignment horizontal="center"/>
    </xf>
    <xf numFmtId="0" fontId="53" fillId="0" borderId="12"/>
    <xf numFmtId="0" fontId="36" fillId="0" borderId="12"/>
    <xf numFmtId="0" fontId="53" fillId="0" borderId="16"/>
    <xf numFmtId="0" fontId="36" fillId="0" borderId="16"/>
    <xf numFmtId="0" fontId="47" fillId="0" borderId="12">
      <alignment horizontal="center"/>
    </xf>
    <xf numFmtId="0" fontId="32" fillId="0" borderId="12">
      <alignment horizontal="center"/>
    </xf>
    <xf numFmtId="49" fontId="47" fillId="0" borderId="16">
      <alignment horizontal="center"/>
    </xf>
    <xf numFmtId="49" fontId="32" fillId="0" borderId="16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1">
      <alignment horizontal="right"/>
    </xf>
    <xf numFmtId="4" fontId="32" fillId="0" borderId="21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2">
      <alignment horizontal="right"/>
    </xf>
    <xf numFmtId="4" fontId="32" fillId="0" borderId="22">
      <alignment horizontal="right"/>
    </xf>
    <xf numFmtId="4" fontId="47" fillId="0" borderId="34">
      <alignment horizontal="right"/>
    </xf>
    <xf numFmtId="4" fontId="32" fillId="0" borderId="34">
      <alignment horizontal="right"/>
    </xf>
    <xf numFmtId="0" fontId="47" fillId="0" borderId="22"/>
    <xf numFmtId="0" fontId="32" fillId="0" borderId="22"/>
    <xf numFmtId="0" fontId="52" fillId="0" borderId="2">
      <alignment wrapText="1"/>
    </xf>
    <xf numFmtId="0" fontId="34" fillId="0" borderId="2">
      <alignment wrapText="1"/>
    </xf>
    <xf numFmtId="0" fontId="50" fillId="0" borderId="35"/>
    <xf numFmtId="0" fontId="31" fillId="0" borderId="35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6">
      <alignment horizontal="left" wrapText="1"/>
    </xf>
    <xf numFmtId="0" fontId="47" fillId="0" borderId="14">
      <alignment horizontal="left" wrapText="1" indent="1"/>
    </xf>
    <xf numFmtId="0" fontId="47" fillId="0" borderId="9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6">
      <alignment horizontal="left"/>
    </xf>
    <xf numFmtId="49" fontId="47" fillId="0" borderId="28">
      <alignment horizontal="center" wrapText="1"/>
    </xf>
    <xf numFmtId="49" fontId="47" fillId="0" borderId="30">
      <alignment horizontal="center" wrapText="1"/>
    </xf>
    <xf numFmtId="49" fontId="47" fillId="0" borderId="29">
      <alignment horizontal="center"/>
    </xf>
    <xf numFmtId="0" fontId="47" fillId="0" borderId="32"/>
    <xf numFmtId="49" fontId="47" fillId="0" borderId="16"/>
    <xf numFmtId="49" fontId="47" fillId="0" borderId="0"/>
    <xf numFmtId="49" fontId="47" fillId="0" borderId="37">
      <alignment horizontal="center"/>
    </xf>
    <xf numFmtId="49" fontId="47" fillId="0" borderId="21">
      <alignment horizontal="center"/>
    </xf>
    <xf numFmtId="49" fontId="47" fillId="0" borderId="2">
      <alignment horizontal="center"/>
    </xf>
    <xf numFmtId="49" fontId="47" fillId="0" borderId="33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2">
      <alignment wrapText="1"/>
    </xf>
    <xf numFmtId="0" fontId="47" fillId="0" borderId="38">
      <alignment wrapText="1"/>
    </xf>
    <xf numFmtId="0" fontId="44" fillId="0" borderId="39"/>
    <xf numFmtId="49" fontId="49" fillId="0" borderId="40">
      <alignment horizontal="right"/>
    </xf>
    <xf numFmtId="0" fontId="47" fillId="0" borderId="40">
      <alignment horizontal="right"/>
    </xf>
    <xf numFmtId="0" fontId="44" fillId="0" borderId="12"/>
    <xf numFmtId="0" fontId="50" fillId="0" borderId="32"/>
    <xf numFmtId="0" fontId="47" fillId="0" borderId="33">
      <alignment horizontal="center"/>
    </xf>
    <xf numFmtId="49" fontId="45" fillId="0" borderId="41">
      <alignment horizontal="center"/>
    </xf>
    <xf numFmtId="172" fontId="47" fillId="0" borderId="42">
      <alignment horizontal="center"/>
    </xf>
    <xf numFmtId="0" fontId="47" fillId="0" borderId="43">
      <alignment horizontal="center"/>
    </xf>
    <xf numFmtId="49" fontId="47" fillId="0" borderId="44">
      <alignment horizontal="center"/>
    </xf>
    <xf numFmtId="49" fontId="47" fillId="0" borderId="42">
      <alignment horizontal="center"/>
    </xf>
    <xf numFmtId="0" fontId="47" fillId="0" borderId="42">
      <alignment horizontal="center"/>
    </xf>
    <xf numFmtId="49" fontId="47" fillId="0" borderId="45">
      <alignment horizontal="center"/>
    </xf>
    <xf numFmtId="0" fontId="44" fillId="0" borderId="0"/>
    <xf numFmtId="0" fontId="45" fillId="0" borderId="46"/>
    <xf numFmtId="0" fontId="45" fillId="0" borderId="35"/>
    <xf numFmtId="4" fontId="47" fillId="0" borderId="9">
      <alignment horizontal="right"/>
    </xf>
    <xf numFmtId="4" fontId="32" fillId="0" borderId="9">
      <alignment horizontal="right"/>
    </xf>
    <xf numFmtId="49" fontId="47" fillId="0" borderId="22">
      <alignment horizontal="center"/>
    </xf>
    <xf numFmtId="0" fontId="47" fillId="0" borderId="47">
      <alignment horizontal="left" wrapText="1"/>
    </xf>
    <xf numFmtId="0" fontId="47" fillId="0" borderId="20">
      <alignment horizontal="left" wrapText="1" indent="1"/>
    </xf>
    <xf numFmtId="0" fontId="47" fillId="0" borderId="48">
      <alignment horizontal="left" wrapText="1" indent="2"/>
    </xf>
    <xf numFmtId="0" fontId="32" fillId="0" borderId="48">
      <alignment horizontal="left" wrapText="1" indent="2"/>
    </xf>
    <xf numFmtId="0" fontId="47" fillId="12" borderId="32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2">
      <alignment horizontal="left"/>
    </xf>
    <xf numFmtId="0" fontId="47" fillId="0" borderId="13">
      <alignment horizontal="left" wrapText="1"/>
    </xf>
    <xf numFmtId="0" fontId="47" fillId="0" borderId="38"/>
    <xf numFmtId="0" fontId="42" fillId="0" borderId="48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9">
      <alignment horizontal="center" wrapText="1"/>
    </xf>
    <xf numFmtId="49" fontId="32" fillId="0" borderId="29">
      <alignment horizontal="center" wrapText="1"/>
    </xf>
    <xf numFmtId="0" fontId="47" fillId="0" borderId="50"/>
    <xf numFmtId="0" fontId="32" fillId="0" borderId="50"/>
    <xf numFmtId="0" fontId="47" fillId="0" borderId="51">
      <alignment horizontal="center" wrapText="1"/>
    </xf>
    <xf numFmtId="0" fontId="32" fillId="0" borderId="51">
      <alignment horizontal="center" wrapText="1"/>
    </xf>
    <xf numFmtId="0" fontId="45" fillId="0" borderId="32"/>
    <xf numFmtId="0" fontId="30" fillId="0" borderId="32"/>
    <xf numFmtId="49" fontId="47" fillId="0" borderId="0">
      <alignment horizontal="center"/>
    </xf>
    <xf numFmtId="49" fontId="32" fillId="0" borderId="0">
      <alignment horizontal="center"/>
    </xf>
    <xf numFmtId="49" fontId="47" fillId="0" borderId="37">
      <alignment horizontal="center" wrapText="1"/>
    </xf>
    <xf numFmtId="49" fontId="32" fillId="0" borderId="37">
      <alignment horizontal="center" wrapText="1"/>
    </xf>
    <xf numFmtId="49" fontId="47" fillId="0" borderId="52">
      <alignment horizontal="center" wrapText="1"/>
    </xf>
    <xf numFmtId="49" fontId="32" fillId="0" borderId="52">
      <alignment horizontal="center" wrapText="1"/>
    </xf>
    <xf numFmtId="49" fontId="47" fillId="0" borderId="12"/>
    <xf numFmtId="49" fontId="32" fillId="0" borderId="12"/>
    <xf numFmtId="4" fontId="47" fillId="0" borderId="18">
      <alignment horizontal="right"/>
    </xf>
    <xf numFmtId="4" fontId="32" fillId="0" borderId="18">
      <alignment horizontal="right"/>
    </xf>
    <xf numFmtId="4" fontId="47" fillId="0" borderId="37">
      <alignment horizontal="right"/>
    </xf>
    <xf numFmtId="4" fontId="32" fillId="0" borderId="37">
      <alignment horizontal="right"/>
    </xf>
    <xf numFmtId="4" fontId="47" fillId="0" borderId="49">
      <alignment horizontal="right"/>
    </xf>
    <xf numFmtId="4" fontId="32" fillId="0" borderId="49">
      <alignment horizontal="right"/>
    </xf>
    <xf numFmtId="49" fontId="47" fillId="0" borderId="9">
      <alignment horizontal="center"/>
    </xf>
    <xf numFmtId="49" fontId="32" fillId="0" borderId="9">
      <alignment horizontal="center"/>
    </xf>
    <xf numFmtId="4" fontId="47" fillId="0" borderId="53">
      <alignment horizontal="right"/>
    </xf>
    <xf numFmtId="4" fontId="32" fillId="0" borderId="53">
      <alignment horizontal="right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2" fillId="0" borderId="42">
      <alignment horizontal="left" wrapText="1"/>
    </xf>
    <xf numFmtId="0" fontId="33" fillId="0" borderId="42">
      <alignment horizontal="left" wrapText="1"/>
    </xf>
    <xf numFmtId="0" fontId="47" fillId="0" borderId="12"/>
    <xf numFmtId="0" fontId="32" fillId="0" borderId="12"/>
    <xf numFmtId="0" fontId="45" fillId="0" borderId="12"/>
    <xf numFmtId="0" fontId="30" fillId="0" borderId="12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2"/>
    <xf numFmtId="0" fontId="33" fillId="0" borderId="12"/>
    <xf numFmtId="0" fontId="33" fillId="0" borderId="12"/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14">
      <alignment horizontal="left" wrapText="1"/>
    </xf>
    <xf numFmtId="0" fontId="32" fillId="0" borderId="14">
      <alignment horizontal="left" wrapText="1"/>
    </xf>
    <xf numFmtId="0" fontId="32" fillId="0" borderId="14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0" fontId="30" fillId="0" borderId="16"/>
    <xf numFmtId="0" fontId="30" fillId="0" borderId="16"/>
    <xf numFmtId="0" fontId="30" fillId="0" borderId="16"/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2">
      <alignment horizontal="left"/>
    </xf>
    <xf numFmtId="49" fontId="32" fillId="0" borderId="12">
      <alignment horizontal="left"/>
    </xf>
    <xf numFmtId="49" fontId="32" fillId="0" borderId="12">
      <alignment horizontal="left"/>
    </xf>
    <xf numFmtId="49" fontId="32" fillId="0" borderId="17">
      <alignment horizontal="center" wrapText="1"/>
    </xf>
    <xf numFmtId="49" fontId="32" fillId="0" borderId="17">
      <alignment horizontal="center" wrapText="1"/>
    </xf>
    <xf numFmtId="49" fontId="32" fillId="0" borderId="17">
      <alignment horizontal="center" wrapTex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8">
      <alignment horizontal="center"/>
    </xf>
    <xf numFmtId="49" fontId="32" fillId="0" borderId="18">
      <alignment horizontal="center"/>
    </xf>
    <xf numFmtId="49" fontId="32" fillId="0" borderId="18">
      <alignment horizontal="center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20">
      <alignment horizontal="left" wrapText="1"/>
    </xf>
    <xf numFmtId="0" fontId="32" fillId="0" borderId="20">
      <alignment horizontal="left" wrapText="1"/>
    </xf>
    <xf numFmtId="0" fontId="32" fillId="0" borderId="20">
      <alignment horizontal="left" wrapText="1"/>
    </xf>
    <xf numFmtId="0" fontId="32" fillId="0" borderId="20">
      <alignment horizontal="left" wrapText="1" indent="2"/>
    </xf>
    <xf numFmtId="0" fontId="32" fillId="0" borderId="20">
      <alignment horizontal="left" wrapText="1" indent="2"/>
    </xf>
    <xf numFmtId="0" fontId="32" fillId="0" borderId="20">
      <alignment horizontal="left" wrapText="1" indent="2"/>
    </xf>
    <xf numFmtId="0" fontId="30" fillId="0" borderId="21"/>
    <xf numFmtId="0" fontId="30" fillId="0" borderId="21"/>
    <xf numFmtId="0" fontId="30" fillId="0" borderId="21"/>
    <xf numFmtId="0" fontId="30" fillId="0" borderId="22"/>
    <xf numFmtId="0" fontId="30" fillId="0" borderId="22"/>
    <xf numFmtId="0" fontId="30" fillId="0" borderId="22"/>
    <xf numFmtId="0" fontId="33" fillId="0" borderId="23">
      <alignment horizontal="center" vertical="center" textRotation="90" wrapText="1"/>
    </xf>
    <xf numFmtId="0" fontId="33" fillId="0" borderId="23">
      <alignment horizontal="center" vertical="center" textRotation="90" wrapText="1"/>
    </xf>
    <xf numFmtId="0" fontId="33" fillId="0" borderId="23">
      <alignment horizontal="center" vertical="center" textRotation="90" wrapText="1"/>
    </xf>
    <xf numFmtId="0" fontId="33" fillId="0" borderId="16">
      <alignment horizontal="center" vertical="center" textRotation="90" wrapText="1"/>
    </xf>
    <xf numFmtId="0" fontId="33" fillId="0" borderId="16">
      <alignment horizontal="center" vertical="center" textRotation="90" wrapText="1"/>
    </xf>
    <xf numFmtId="0" fontId="33" fillId="0" borderId="16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12">
      <alignment horizontal="center" vertical="center" textRotation="90" wrapText="1"/>
    </xf>
    <xf numFmtId="0" fontId="33" fillId="0" borderId="12">
      <alignment horizontal="center" vertical="center" textRotation="90" wrapText="1"/>
    </xf>
    <xf numFmtId="0" fontId="33" fillId="0" borderId="12">
      <alignment horizontal="center" vertical="center" textRotation="90" wrapText="1"/>
    </xf>
    <xf numFmtId="0" fontId="33" fillId="0" borderId="16">
      <alignment horizontal="center" vertical="center" textRotation="90"/>
    </xf>
    <xf numFmtId="0" fontId="33" fillId="0" borderId="16">
      <alignment horizontal="center" vertical="center" textRotation="90"/>
    </xf>
    <xf numFmtId="0" fontId="33" fillId="0" borderId="16">
      <alignment horizontal="center" vertical="center" textRotation="90"/>
    </xf>
    <xf numFmtId="0" fontId="33" fillId="0" borderId="12">
      <alignment horizontal="center" vertical="center" textRotation="90"/>
    </xf>
    <xf numFmtId="0" fontId="33" fillId="0" borderId="12">
      <alignment horizontal="center" vertical="center" textRotation="90"/>
    </xf>
    <xf numFmtId="0" fontId="33" fillId="0" borderId="12">
      <alignment horizontal="center" vertical="center" textRotation="90"/>
    </xf>
    <xf numFmtId="0" fontId="33" fillId="0" borderId="23">
      <alignment horizontal="center" vertical="center" textRotation="90"/>
    </xf>
    <xf numFmtId="0" fontId="33" fillId="0" borderId="23">
      <alignment horizontal="center" vertical="center" textRotation="90"/>
    </xf>
    <xf numFmtId="0" fontId="33" fillId="0" borderId="23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2">
      <alignment wrapText="1"/>
    </xf>
    <xf numFmtId="0" fontId="34" fillId="0" borderId="12">
      <alignment wrapText="1"/>
    </xf>
    <xf numFmtId="0" fontId="34" fillId="0" borderId="12">
      <alignment wrapText="1"/>
    </xf>
    <xf numFmtId="0" fontId="34" fillId="0" borderId="16">
      <alignment wrapText="1"/>
    </xf>
    <xf numFmtId="0" fontId="34" fillId="0" borderId="16">
      <alignment wrapText="1"/>
    </xf>
    <xf numFmtId="0" fontId="34" fillId="0" borderId="16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4"/>
    <xf numFmtId="0" fontId="33" fillId="0" borderId="24"/>
    <xf numFmtId="0" fontId="33" fillId="0" borderId="24"/>
    <xf numFmtId="49" fontId="35" fillId="0" borderId="25">
      <alignment horizontal="left" vertical="center" wrapText="1"/>
    </xf>
    <xf numFmtId="49" fontId="35" fillId="0" borderId="25">
      <alignment horizontal="left" vertical="center" wrapText="1"/>
    </xf>
    <xf numFmtId="49" fontId="35" fillId="0" borderId="25">
      <alignment horizontal="left" vertical="center" wrapText="1"/>
    </xf>
    <xf numFmtId="49" fontId="32" fillId="0" borderId="26">
      <alignment horizontal="left" vertical="center" wrapText="1" indent="2"/>
    </xf>
    <xf numFmtId="49" fontId="32" fillId="0" borderId="26">
      <alignment horizontal="left" vertical="center" wrapText="1" indent="2"/>
    </xf>
    <xf numFmtId="49" fontId="32" fillId="0" borderId="26">
      <alignment horizontal="left" vertical="center" wrapText="1" indent="2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7">
      <alignment horizontal="left" vertical="center" wrapText="1" indent="3"/>
    </xf>
    <xf numFmtId="49" fontId="32" fillId="0" borderId="27">
      <alignment horizontal="left" vertical="center" wrapText="1" indent="3"/>
    </xf>
    <xf numFmtId="49" fontId="32" fillId="0" borderId="27">
      <alignment horizontal="left" vertical="center" wrapText="1" indent="3"/>
    </xf>
    <xf numFmtId="0" fontId="35" fillId="0" borderId="24">
      <alignment horizontal="left" vertical="center" wrapText="1"/>
    </xf>
    <xf numFmtId="0" fontId="35" fillId="0" borderId="24">
      <alignment horizontal="left" vertical="center" wrapText="1"/>
    </xf>
    <xf numFmtId="0" fontId="35" fillId="0" borderId="24">
      <alignment horizontal="left" vertical="center" wrapText="1"/>
    </xf>
    <xf numFmtId="49" fontId="32" fillId="0" borderId="16">
      <alignment horizontal="left" vertical="center" wrapText="1" indent="3"/>
    </xf>
    <xf numFmtId="49" fontId="32" fillId="0" borderId="16">
      <alignment horizontal="left" vertical="center" wrapText="1" indent="3"/>
    </xf>
    <xf numFmtId="49" fontId="32" fillId="0" borderId="16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2">
      <alignment horizontal="left" vertical="center" wrapText="1" indent="3"/>
    </xf>
    <xf numFmtId="49" fontId="32" fillId="0" borderId="12">
      <alignment horizontal="left" vertical="center" wrapText="1" indent="3"/>
    </xf>
    <xf numFmtId="49" fontId="32" fillId="0" borderId="12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2" fillId="0" borderId="25">
      <alignment horizontal="left" vertical="center" wrapText="1"/>
    </xf>
    <xf numFmtId="0" fontId="32" fillId="0" borderId="25">
      <alignment horizontal="left" vertical="center" wrapText="1"/>
    </xf>
    <xf numFmtId="0" fontId="32" fillId="0" borderId="25">
      <alignment horizontal="left" vertical="center" wrapText="1"/>
    </xf>
    <xf numFmtId="0" fontId="32" fillId="0" borderId="27">
      <alignment horizontal="left" vertical="center" wrapText="1"/>
    </xf>
    <xf numFmtId="0" fontId="32" fillId="0" borderId="27">
      <alignment horizontal="left" vertical="center" wrapText="1"/>
    </xf>
    <xf numFmtId="0" fontId="32" fillId="0" borderId="27">
      <alignment horizontal="left" vertical="center" wrapText="1"/>
    </xf>
    <xf numFmtId="49" fontId="32" fillId="0" borderId="25">
      <alignment horizontal="left" vertical="center" wrapText="1"/>
    </xf>
    <xf numFmtId="49" fontId="32" fillId="0" borderId="25">
      <alignment horizontal="left" vertical="center" wrapText="1"/>
    </xf>
    <xf numFmtId="49" fontId="32" fillId="0" borderId="25">
      <alignment horizontal="left" vertical="center" wrapText="1"/>
    </xf>
    <xf numFmtId="49" fontId="32" fillId="0" borderId="27">
      <alignment horizontal="left" vertical="center" wrapText="1"/>
    </xf>
    <xf numFmtId="49" fontId="32" fillId="0" borderId="27">
      <alignment horizontal="left" vertical="center" wrapText="1"/>
    </xf>
    <xf numFmtId="49" fontId="32" fillId="0" borderId="27">
      <alignment horizontal="left" vertical="center" wrapText="1"/>
    </xf>
    <xf numFmtId="49" fontId="33" fillId="0" borderId="28">
      <alignment horizontal="center"/>
    </xf>
    <xf numFmtId="49" fontId="33" fillId="0" borderId="28">
      <alignment horizontal="center"/>
    </xf>
    <xf numFmtId="49" fontId="33" fillId="0" borderId="28">
      <alignment horizontal="center"/>
    </xf>
    <xf numFmtId="49" fontId="33" fillId="0" borderId="29">
      <alignment horizontal="center" vertical="center" wrapText="1"/>
    </xf>
    <xf numFmtId="49" fontId="33" fillId="0" borderId="29">
      <alignment horizontal="center" vertical="center" wrapText="1"/>
    </xf>
    <xf numFmtId="49" fontId="33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7">
      <alignment horizontal="center" vertical="center" wrapText="1"/>
    </xf>
    <xf numFmtId="49" fontId="32" fillId="0" borderId="17">
      <alignment horizontal="center" vertical="center" wrapText="1"/>
    </xf>
    <xf numFmtId="49" fontId="32" fillId="0" borderId="17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2">
      <alignment horizontal="center" vertical="center" wrapText="1"/>
    </xf>
    <xf numFmtId="49" fontId="32" fillId="0" borderId="12">
      <alignment horizontal="center" vertical="center" wrapText="1"/>
    </xf>
    <xf numFmtId="49" fontId="32" fillId="0" borderId="12">
      <alignment horizontal="center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0" fontId="32" fillId="0" borderId="17">
      <alignment horizontal="center" vertical="center"/>
    </xf>
    <xf numFmtId="0" fontId="32" fillId="0" borderId="17">
      <alignment horizontal="center" vertical="center"/>
    </xf>
    <xf numFmtId="0" fontId="32" fillId="0" borderId="1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3" fillId="0" borderId="29">
      <alignment horizontal="center" vertical="center"/>
    </xf>
    <xf numFmtId="0" fontId="33" fillId="0" borderId="29">
      <alignment horizontal="center" vertical="center"/>
    </xf>
    <xf numFmtId="0" fontId="33" fillId="0" borderId="29">
      <alignment horizontal="center" vertical="center"/>
    </xf>
    <xf numFmtId="0" fontId="32" fillId="0" borderId="31">
      <alignment horizontal="center" vertical="center"/>
    </xf>
    <xf numFmtId="0" fontId="32" fillId="0" borderId="31">
      <alignment horizontal="center" vertical="center"/>
    </xf>
    <xf numFmtId="0" fontId="32" fillId="0" borderId="31">
      <alignment horizontal="center" vertical="center"/>
    </xf>
    <xf numFmtId="49" fontId="33" fillId="0" borderId="28">
      <alignment horizontal="center" vertical="center"/>
    </xf>
    <xf numFmtId="49" fontId="33" fillId="0" borderId="28">
      <alignment horizontal="center" vertical="center"/>
    </xf>
    <xf numFmtId="49" fontId="33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17">
      <alignment horizontal="center" vertical="center"/>
    </xf>
    <xf numFmtId="49" fontId="32" fillId="0" borderId="17">
      <alignment horizontal="center" vertical="center"/>
    </xf>
    <xf numFmtId="49" fontId="32" fillId="0" borderId="1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31">
      <alignment horizontal="center" vertical="center"/>
    </xf>
    <xf numFmtId="49" fontId="32" fillId="0" borderId="31">
      <alignment horizontal="center" vertical="center"/>
    </xf>
    <xf numFmtId="49" fontId="32" fillId="0" borderId="31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1"/>
    <xf numFmtId="0" fontId="32" fillId="0" borderId="21"/>
    <xf numFmtId="0" fontId="32" fillId="0" borderId="21"/>
    <xf numFmtId="4" fontId="32" fillId="0" borderId="33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" fontId="32" fillId="0" borderId="32">
      <alignment horizontal="right"/>
    </xf>
    <xf numFmtId="4" fontId="32" fillId="0" borderId="32">
      <alignment horizontal="right"/>
    </xf>
    <xf numFmtId="4" fontId="32" fillId="0" borderId="32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2">
      <alignment horizontal="right"/>
    </xf>
    <xf numFmtId="4" fontId="32" fillId="0" borderId="12">
      <alignment horizontal="right"/>
    </xf>
    <xf numFmtId="4" fontId="32" fillId="0" borderId="12">
      <alignment horizontal="right"/>
    </xf>
    <xf numFmtId="49" fontId="32" fillId="0" borderId="12">
      <alignment horizontal="center" wrapText="1"/>
    </xf>
    <xf numFmtId="49" fontId="32" fillId="0" borderId="12">
      <alignment horizontal="center" wrapText="1"/>
    </xf>
    <xf numFmtId="49" fontId="32" fillId="0" borderId="12">
      <alignment horizontal="center" wrapText="1"/>
    </xf>
    <xf numFmtId="0" fontId="32" fillId="0" borderId="16">
      <alignment horizontal="center"/>
    </xf>
    <xf numFmtId="0" fontId="32" fillId="0" borderId="16">
      <alignment horizontal="center"/>
    </xf>
    <xf numFmtId="0" fontId="32" fillId="0" borderId="16">
      <alignment horizontal="center"/>
    </xf>
    <xf numFmtId="0" fontId="36" fillId="0" borderId="12"/>
    <xf numFmtId="0" fontId="36" fillId="0" borderId="12"/>
    <xf numFmtId="0" fontId="36" fillId="0" borderId="12"/>
    <xf numFmtId="0" fontId="36" fillId="0" borderId="16"/>
    <xf numFmtId="0" fontId="36" fillId="0" borderId="16"/>
    <xf numFmtId="0" fontId="36" fillId="0" borderId="16"/>
    <xf numFmtId="0" fontId="32" fillId="0" borderId="12">
      <alignment horizontal="center"/>
    </xf>
    <xf numFmtId="0" fontId="32" fillId="0" borderId="12">
      <alignment horizontal="center"/>
    </xf>
    <xf numFmtId="0" fontId="32" fillId="0" borderId="12">
      <alignment horizontal="center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21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2">
      <alignment horizontal="right"/>
    </xf>
    <xf numFmtId="4" fontId="32" fillId="0" borderId="22">
      <alignment horizontal="right"/>
    </xf>
    <xf numFmtId="4" fontId="32" fillId="0" borderId="22">
      <alignment horizontal="right"/>
    </xf>
    <xf numFmtId="4" fontId="32" fillId="0" borderId="34">
      <alignment horizontal="right"/>
    </xf>
    <xf numFmtId="4" fontId="32" fillId="0" borderId="34">
      <alignment horizontal="right"/>
    </xf>
    <xf numFmtId="4" fontId="32" fillId="0" borderId="34">
      <alignment horizontal="right"/>
    </xf>
    <xf numFmtId="0" fontId="32" fillId="0" borderId="22"/>
    <xf numFmtId="0" fontId="32" fillId="0" borderId="22"/>
    <xf numFmtId="0" fontId="32" fillId="0" borderId="22"/>
    <xf numFmtId="0" fontId="34" fillId="0" borderId="2">
      <alignment wrapText="1"/>
    </xf>
    <xf numFmtId="0" fontId="34" fillId="0" borderId="2">
      <alignment wrapText="1"/>
    </xf>
    <xf numFmtId="0" fontId="34" fillId="0" borderId="2">
      <alignment wrapText="1"/>
    </xf>
    <xf numFmtId="0" fontId="31" fillId="0" borderId="35"/>
    <xf numFmtId="0" fontId="31" fillId="0" borderId="35"/>
    <xf numFmtId="0" fontId="31" fillId="0" borderId="35"/>
    <xf numFmtId="0" fontId="30" fillId="11" borderId="0"/>
    <xf numFmtId="0" fontId="30" fillId="11" borderId="0"/>
    <xf numFmtId="0" fontId="30" fillId="11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6">
      <alignment horizontal="left" wrapText="1"/>
    </xf>
    <xf numFmtId="0" fontId="32" fillId="0" borderId="36">
      <alignment horizontal="left" wrapText="1"/>
    </xf>
    <xf numFmtId="0" fontId="32" fillId="0" borderId="36">
      <alignment horizontal="left" wrapText="1"/>
    </xf>
    <xf numFmtId="0" fontId="32" fillId="0" borderId="14">
      <alignment horizontal="left" wrapText="1" indent="1"/>
    </xf>
    <xf numFmtId="0" fontId="32" fillId="0" borderId="14">
      <alignment horizontal="left" wrapText="1" indent="1"/>
    </xf>
    <xf numFmtId="0" fontId="32" fillId="0" borderId="14">
      <alignment horizontal="left" wrapText="1" indent="1"/>
    </xf>
    <xf numFmtId="0" fontId="32" fillId="0" borderId="9">
      <alignment horizontal="left" wrapText="1" indent="2"/>
    </xf>
    <xf numFmtId="0" fontId="32" fillId="0" borderId="9">
      <alignment horizontal="left" wrapText="1" indent="2"/>
    </xf>
    <xf numFmtId="0" fontId="32" fillId="0" borderId="9">
      <alignment horizontal="left" wrapText="1" indent="2"/>
    </xf>
    <xf numFmtId="0" fontId="24" fillId="0" borderId="9">
      <alignment horizontal="left" wrapText="1" indent="2"/>
    </xf>
    <xf numFmtId="0" fontId="31" fillId="0" borderId="0"/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6">
      <alignment horizontal="left"/>
    </xf>
    <xf numFmtId="0" fontId="32" fillId="0" borderId="16">
      <alignment horizontal="left"/>
    </xf>
    <xf numFmtId="0" fontId="32" fillId="0" borderId="16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49" fontId="32" fillId="0" borderId="30">
      <alignment horizontal="center" wrapText="1"/>
    </xf>
    <xf numFmtId="49" fontId="32" fillId="0" borderId="30">
      <alignment horizontal="center" wrapText="1"/>
    </xf>
    <xf numFmtId="49" fontId="32" fillId="0" borderId="30">
      <alignment horizontal="center" wrapText="1"/>
    </xf>
    <xf numFmtId="49" fontId="32" fillId="0" borderId="29">
      <alignment horizontal="center"/>
    </xf>
    <xf numFmtId="49" fontId="32" fillId="0" borderId="29">
      <alignment horizontal="center"/>
    </xf>
    <xf numFmtId="49" fontId="32" fillId="0" borderId="29">
      <alignment horizontal="center"/>
    </xf>
    <xf numFmtId="0" fontId="32" fillId="0" borderId="32"/>
    <xf numFmtId="0" fontId="32" fillId="0" borderId="32"/>
    <xf numFmtId="0" fontId="32" fillId="0" borderId="32"/>
    <xf numFmtId="49" fontId="32" fillId="0" borderId="16"/>
    <xf numFmtId="49" fontId="32" fillId="0" borderId="16"/>
    <xf numFmtId="49" fontId="32" fillId="0" borderId="16"/>
    <xf numFmtId="49" fontId="32" fillId="0" borderId="0"/>
    <xf numFmtId="49" fontId="32" fillId="0" borderId="0"/>
    <xf numFmtId="49" fontId="32" fillId="0" borderId="0"/>
    <xf numFmtId="49" fontId="32" fillId="0" borderId="37">
      <alignment horizontal="center"/>
    </xf>
    <xf numFmtId="49" fontId="32" fillId="0" borderId="37">
      <alignment horizontal="center"/>
    </xf>
    <xf numFmtId="49" fontId="32" fillId="0" borderId="37">
      <alignment horizontal="center"/>
    </xf>
    <xf numFmtId="49" fontId="32" fillId="0" borderId="21">
      <alignment horizontal="center"/>
    </xf>
    <xf numFmtId="49" fontId="32" fillId="0" borderId="21">
      <alignment horizontal="center"/>
    </xf>
    <xf numFmtId="49" fontId="32" fillId="0" borderId="21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3">
      <alignment horizontal="center" vertical="center" wrapText="1"/>
    </xf>
    <xf numFmtId="49" fontId="32" fillId="0" borderId="33">
      <alignment horizontal="center" vertical="center" wrapText="1"/>
    </xf>
    <xf numFmtId="49" fontId="32" fillId="0" borderId="33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2">
      <alignment wrapText="1"/>
    </xf>
    <xf numFmtId="0" fontId="32" fillId="0" borderId="12">
      <alignment wrapText="1"/>
    </xf>
    <xf numFmtId="0" fontId="32" fillId="0" borderId="12">
      <alignment wrapText="1"/>
    </xf>
    <xf numFmtId="0" fontId="32" fillId="0" borderId="38">
      <alignment wrapText="1"/>
    </xf>
    <xf numFmtId="0" fontId="32" fillId="0" borderId="38">
      <alignment wrapText="1"/>
    </xf>
    <xf numFmtId="0" fontId="32" fillId="0" borderId="38">
      <alignment wrapText="1"/>
    </xf>
    <xf numFmtId="0" fontId="40" fillId="0" borderId="39"/>
    <xf numFmtId="0" fontId="40" fillId="0" borderId="39"/>
    <xf numFmtId="0" fontId="40" fillId="0" borderId="39"/>
    <xf numFmtId="49" fontId="41" fillId="0" borderId="40">
      <alignment horizontal="right"/>
    </xf>
    <xf numFmtId="49" fontId="41" fillId="0" borderId="40">
      <alignment horizontal="right"/>
    </xf>
    <xf numFmtId="49" fontId="41" fillId="0" borderId="40">
      <alignment horizontal="right"/>
    </xf>
    <xf numFmtId="0" fontId="32" fillId="0" borderId="40">
      <alignment horizontal="right"/>
    </xf>
    <xf numFmtId="0" fontId="32" fillId="0" borderId="40">
      <alignment horizontal="right"/>
    </xf>
    <xf numFmtId="0" fontId="32" fillId="0" borderId="40">
      <alignment horizontal="right"/>
    </xf>
    <xf numFmtId="0" fontId="40" fillId="0" borderId="12"/>
    <xf numFmtId="0" fontId="40" fillId="0" borderId="12"/>
    <xf numFmtId="0" fontId="40" fillId="0" borderId="12"/>
    <xf numFmtId="0" fontId="31" fillId="0" borderId="32"/>
    <xf numFmtId="0" fontId="31" fillId="0" borderId="32"/>
    <xf numFmtId="0" fontId="31" fillId="0" borderId="32"/>
    <xf numFmtId="0" fontId="32" fillId="0" borderId="33">
      <alignment horizontal="center"/>
    </xf>
    <xf numFmtId="0" fontId="32" fillId="0" borderId="33">
      <alignment horizontal="center"/>
    </xf>
    <xf numFmtId="0" fontId="32" fillId="0" borderId="33">
      <alignment horizontal="center"/>
    </xf>
    <xf numFmtId="49" fontId="30" fillId="0" borderId="41">
      <alignment horizontal="center"/>
    </xf>
    <xf numFmtId="49" fontId="30" fillId="0" borderId="41">
      <alignment horizontal="center"/>
    </xf>
    <xf numFmtId="49" fontId="30" fillId="0" borderId="41">
      <alignment horizontal="center"/>
    </xf>
    <xf numFmtId="172" fontId="32" fillId="0" borderId="42">
      <alignment horizontal="center"/>
    </xf>
    <xf numFmtId="172" fontId="32" fillId="0" borderId="42">
      <alignment horizontal="center"/>
    </xf>
    <xf numFmtId="172" fontId="32" fillId="0" borderId="42">
      <alignment horizontal="center"/>
    </xf>
    <xf numFmtId="0" fontId="32" fillId="0" borderId="43">
      <alignment horizontal="center"/>
    </xf>
    <xf numFmtId="0" fontId="32" fillId="0" borderId="43">
      <alignment horizontal="center"/>
    </xf>
    <xf numFmtId="0" fontId="32" fillId="0" borderId="43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49" fontId="32" fillId="0" borderId="42">
      <alignment horizontal="center"/>
    </xf>
    <xf numFmtId="49" fontId="32" fillId="0" borderId="42">
      <alignment horizontal="center"/>
    </xf>
    <xf numFmtId="49" fontId="32" fillId="0" borderId="42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5">
      <alignment horizontal="center"/>
    </xf>
    <xf numFmtId="49" fontId="32" fillId="0" borderId="45">
      <alignment horizontal="center"/>
    </xf>
    <xf numFmtId="49" fontId="32" fillId="0" borderId="45">
      <alignment horizontal="center"/>
    </xf>
    <xf numFmtId="0" fontId="40" fillId="0" borderId="0"/>
    <xf numFmtId="0" fontId="40" fillId="0" borderId="0"/>
    <xf numFmtId="0" fontId="40" fillId="0" borderId="0"/>
    <xf numFmtId="0" fontId="30" fillId="0" borderId="46"/>
    <xf numFmtId="0" fontId="30" fillId="0" borderId="46"/>
    <xf numFmtId="0" fontId="30" fillId="0" borderId="46"/>
    <xf numFmtId="0" fontId="30" fillId="0" borderId="35"/>
    <xf numFmtId="0" fontId="30" fillId="0" borderId="35"/>
    <xf numFmtId="0" fontId="30" fillId="0" borderId="35"/>
    <xf numFmtId="4" fontId="32" fillId="0" borderId="9">
      <alignment horizontal="right"/>
    </xf>
    <xf numFmtId="4" fontId="32" fillId="0" borderId="9">
      <alignment horizontal="right"/>
    </xf>
    <xf numFmtId="4" fontId="32" fillId="0" borderId="9">
      <alignment horizontal="right"/>
    </xf>
    <xf numFmtId="49" fontId="32" fillId="0" borderId="22">
      <alignment horizontal="center"/>
    </xf>
    <xf numFmtId="49" fontId="32" fillId="0" borderId="22">
      <alignment horizontal="center"/>
    </xf>
    <xf numFmtId="49" fontId="32" fillId="0" borderId="22">
      <alignment horizontal="center"/>
    </xf>
    <xf numFmtId="0" fontId="32" fillId="0" borderId="47">
      <alignment horizontal="left" wrapText="1"/>
    </xf>
    <xf numFmtId="0" fontId="32" fillId="0" borderId="47">
      <alignment horizontal="left" wrapText="1"/>
    </xf>
    <xf numFmtId="0" fontId="32" fillId="0" borderId="47">
      <alignment horizontal="left" wrapText="1"/>
    </xf>
    <xf numFmtId="0" fontId="32" fillId="0" borderId="20">
      <alignment horizontal="left" wrapText="1" indent="1"/>
    </xf>
    <xf numFmtId="0" fontId="32" fillId="0" borderId="20">
      <alignment horizontal="left" wrapText="1" indent="1"/>
    </xf>
    <xf numFmtId="0" fontId="32" fillId="0" borderId="20">
      <alignment horizontal="left" wrapText="1" indent="1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12" borderId="32"/>
    <xf numFmtId="0" fontId="32" fillId="12" borderId="32"/>
    <xf numFmtId="0" fontId="32" fillId="12" borderId="32"/>
    <xf numFmtId="0" fontId="39" fillId="0" borderId="0">
      <alignment horizontal="left" wrapText="1"/>
    </xf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2">
      <alignment horizontal="left"/>
    </xf>
    <xf numFmtId="0" fontId="32" fillId="0" borderId="12">
      <alignment horizontal="left"/>
    </xf>
    <xf numFmtId="0" fontId="32" fillId="0" borderId="12">
      <alignment horizontal="left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38"/>
    <xf numFmtId="0" fontId="32" fillId="0" borderId="38"/>
    <xf numFmtId="0" fontId="32" fillId="0" borderId="38"/>
    <xf numFmtId="0" fontId="33" fillId="0" borderId="48">
      <alignment horizontal="left" wrapText="1"/>
    </xf>
    <xf numFmtId="0" fontId="33" fillId="0" borderId="48">
      <alignment horizontal="left" wrapText="1"/>
    </xf>
    <xf numFmtId="0" fontId="33" fillId="0" borderId="48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0" fontId="32" fillId="0" borderId="50"/>
    <xf numFmtId="0" fontId="32" fillId="0" borderId="50"/>
    <xf numFmtId="0" fontId="32" fillId="0" borderId="50"/>
    <xf numFmtId="0" fontId="32" fillId="0" borderId="51">
      <alignment horizontal="center" wrapText="1"/>
    </xf>
    <xf numFmtId="0" fontId="32" fillId="0" borderId="51">
      <alignment horizontal="center" wrapText="1"/>
    </xf>
    <xf numFmtId="0" fontId="32" fillId="0" borderId="51">
      <alignment horizontal="center" wrapText="1"/>
    </xf>
    <xf numFmtId="0" fontId="30" fillId="0" borderId="32"/>
    <xf numFmtId="0" fontId="30" fillId="0" borderId="32"/>
    <xf numFmtId="0" fontId="30" fillId="0" borderId="32"/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37">
      <alignment horizontal="center" wrapText="1"/>
    </xf>
    <xf numFmtId="49" fontId="32" fillId="0" borderId="37">
      <alignment horizontal="center" wrapText="1"/>
    </xf>
    <xf numFmtId="49" fontId="32" fillId="0" borderId="37">
      <alignment horizontal="center" wrapText="1"/>
    </xf>
    <xf numFmtId="49" fontId="32" fillId="0" borderId="52">
      <alignment horizontal="center" wrapText="1"/>
    </xf>
    <xf numFmtId="49" fontId="32" fillId="0" borderId="52">
      <alignment horizontal="center" wrapText="1"/>
    </xf>
    <xf numFmtId="49" fontId="32" fillId="0" borderId="52">
      <alignment horizontal="center" wrapText="1"/>
    </xf>
    <xf numFmtId="49" fontId="32" fillId="0" borderId="12"/>
    <xf numFmtId="49" fontId="32" fillId="0" borderId="12"/>
    <xf numFmtId="49" fontId="32" fillId="0" borderId="12"/>
    <xf numFmtId="4" fontId="32" fillId="0" borderId="18">
      <alignment horizontal="right"/>
    </xf>
    <xf numFmtId="4" fontId="32" fillId="0" borderId="18">
      <alignment horizontal="right"/>
    </xf>
    <xf numFmtId="4" fontId="32" fillId="0" borderId="18">
      <alignment horizontal="right"/>
    </xf>
    <xf numFmtId="4" fontId="32" fillId="0" borderId="37">
      <alignment horizontal="right"/>
    </xf>
    <xf numFmtId="4" fontId="32" fillId="0" borderId="37">
      <alignment horizontal="right"/>
    </xf>
    <xf numFmtId="4" fontId="32" fillId="0" borderId="37">
      <alignment horizontal="right"/>
    </xf>
    <xf numFmtId="4" fontId="32" fillId="0" borderId="49">
      <alignment horizontal="right"/>
    </xf>
    <xf numFmtId="4" fontId="32" fillId="0" borderId="49">
      <alignment horizontal="right"/>
    </xf>
    <xf numFmtId="4" fontId="32" fillId="0" borderId="49">
      <alignment horizontal="right"/>
    </xf>
    <xf numFmtId="49" fontId="32" fillId="0" borderId="9">
      <alignment horizontal="center"/>
    </xf>
    <xf numFmtId="49" fontId="32" fillId="0" borderId="9">
      <alignment horizontal="center"/>
    </xf>
    <xf numFmtId="49" fontId="32" fillId="0" borderId="9">
      <alignment horizontal="center"/>
    </xf>
    <xf numFmtId="4" fontId="32" fillId="0" borderId="53">
      <alignment horizontal="right"/>
    </xf>
    <xf numFmtId="4" fontId="32" fillId="0" borderId="53">
      <alignment horizontal="right"/>
    </xf>
    <xf numFmtId="4" fontId="32" fillId="0" borderId="53">
      <alignment horizontal="right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3" fillId="0" borderId="42">
      <alignment horizontal="left" wrapText="1"/>
    </xf>
    <xf numFmtId="0" fontId="33" fillId="0" borderId="42">
      <alignment horizontal="left" wrapText="1"/>
    </xf>
    <xf numFmtId="0" fontId="33" fillId="0" borderId="42">
      <alignment horizontal="left" wrapText="1"/>
    </xf>
    <xf numFmtId="0" fontId="32" fillId="0" borderId="12"/>
    <xf numFmtId="0" fontId="32" fillId="0" borderId="12"/>
    <xf numFmtId="0" fontId="32" fillId="0" borderId="12"/>
    <xf numFmtId="0" fontId="30" fillId="0" borderId="12"/>
    <xf numFmtId="0" fontId="30" fillId="0" borderId="12"/>
    <xf numFmtId="0" fontId="30" fillId="0" borderId="12"/>
    <xf numFmtId="0" fontId="54" fillId="0" borderId="0">
      <alignment vertical="top" wrapText="1"/>
    </xf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2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4" borderId="0" applyNumberFormat="0" applyBorder="0" applyAlignment="0" applyProtection="0"/>
    <xf numFmtId="0" fontId="68" fillId="45" borderId="0" applyNumberFormat="0" applyBorder="0" applyAlignment="0" applyProtection="0"/>
    <xf numFmtId="0" fontId="68" fillId="46" borderId="0" applyNumberFormat="0" applyBorder="0" applyAlignment="0" applyProtection="0"/>
    <xf numFmtId="0" fontId="68" fillId="47" borderId="0" applyNumberFormat="0" applyBorder="0" applyAlignment="0" applyProtection="0"/>
    <xf numFmtId="0" fontId="59" fillId="48" borderId="0" applyNumberFormat="0" applyBorder="0" applyAlignment="0" applyProtection="0"/>
    <xf numFmtId="0" fontId="63" fillId="49" borderId="57" applyNumberFormat="0" applyAlignment="0" applyProtection="0"/>
    <xf numFmtId="0" fontId="65" fillId="50" borderId="60" applyNumberFormat="0" applyAlignment="0" applyProtection="0"/>
    <xf numFmtId="0" fontId="67" fillId="0" borderId="0" applyNumberFormat="0" applyFill="0" applyBorder="0" applyAlignment="0" applyProtection="0"/>
    <xf numFmtId="0" fontId="58" fillId="51" borderId="0" applyNumberFormat="0" applyBorder="0" applyAlignment="0" applyProtection="0"/>
    <xf numFmtId="0" fontId="55" fillId="0" borderId="54" applyNumberFormat="0" applyFill="0" applyAlignment="0" applyProtection="0"/>
    <xf numFmtId="0" fontId="56" fillId="0" borderId="55" applyNumberFormat="0" applyFill="0" applyAlignment="0" applyProtection="0"/>
    <xf numFmtId="0" fontId="57" fillId="0" borderId="56" applyNumberFormat="0" applyFill="0" applyAlignment="0" applyProtection="0"/>
    <xf numFmtId="0" fontId="57" fillId="0" borderId="0" applyNumberFormat="0" applyFill="0" applyBorder="0" applyAlignment="0" applyProtection="0"/>
    <xf numFmtId="0" fontId="61" fillId="52" borderId="57" applyNumberFormat="0" applyAlignment="0" applyProtection="0"/>
    <xf numFmtId="0" fontId="64" fillId="0" borderId="59" applyNumberFormat="0" applyFill="0" applyAlignment="0" applyProtection="0"/>
    <xf numFmtId="0" fontId="60" fillId="53" borderId="0" applyNumberFormat="0" applyBorder="0" applyAlignment="0" applyProtection="0"/>
    <xf numFmtId="0" fontId="5" fillId="54" borderId="61" applyNumberFormat="0" applyFont="0" applyAlignment="0" applyProtection="0"/>
    <xf numFmtId="0" fontId="62" fillId="49" borderId="58" applyNumberFormat="0" applyAlignment="0" applyProtection="0"/>
    <xf numFmtId="0" fontId="75" fillId="0" borderId="0"/>
    <xf numFmtId="0" fontId="75" fillId="0" borderId="0"/>
    <xf numFmtId="0" fontId="76" fillId="0" borderId="0" applyNumberFormat="0" applyFill="0" applyBorder="0" applyAlignment="0" applyProtection="0"/>
    <xf numFmtId="0" fontId="20" fillId="0" borderId="62" applyNumberFormat="0" applyFill="0" applyAlignment="0" applyProtection="0"/>
    <xf numFmtId="0" fontId="66" fillId="0" borderId="0" applyNumberFormat="0" applyFill="0" applyBorder="0" applyAlignment="0" applyProtection="0"/>
    <xf numFmtId="0" fontId="75" fillId="11" borderId="0"/>
    <xf numFmtId="0" fontId="75" fillId="0" borderId="0">
      <alignment wrapText="1"/>
    </xf>
    <xf numFmtId="0" fontId="75" fillId="0" borderId="0"/>
    <xf numFmtId="0" fontId="77" fillId="0" borderId="0">
      <alignment horizontal="center"/>
    </xf>
    <xf numFmtId="0" fontId="75" fillId="0" borderId="0">
      <alignment horizontal="right"/>
    </xf>
    <xf numFmtId="0" fontId="75" fillId="11" borderId="12"/>
    <xf numFmtId="0" fontId="75" fillId="0" borderId="2">
      <alignment horizontal="center" vertical="center" wrapText="1"/>
    </xf>
    <xf numFmtId="0" fontId="75" fillId="11" borderId="16"/>
    <xf numFmtId="0" fontId="75" fillId="11" borderId="0">
      <alignment shrinkToFit="1"/>
    </xf>
    <xf numFmtId="0" fontId="78" fillId="0" borderId="16">
      <alignment horizontal="right"/>
    </xf>
    <xf numFmtId="4" fontId="78" fillId="55" borderId="16">
      <alignment horizontal="right" vertical="top" shrinkToFit="1"/>
    </xf>
    <xf numFmtId="4" fontId="78" fillId="3" borderId="16">
      <alignment horizontal="right" vertical="top" shrinkToFit="1"/>
    </xf>
    <xf numFmtId="0" fontId="74" fillId="0" borderId="24">
      <alignment horizontal="left" wrapText="1" indent="2"/>
    </xf>
    <xf numFmtId="0" fontId="75" fillId="0" borderId="0">
      <alignment horizontal="left" wrapText="1"/>
    </xf>
    <xf numFmtId="0" fontId="32" fillId="0" borderId="9">
      <alignment horizontal="left" wrapText="1" indent="2"/>
    </xf>
    <xf numFmtId="0" fontId="78" fillId="0" borderId="2">
      <alignment vertical="top" wrapText="1"/>
    </xf>
    <xf numFmtId="49" fontId="75" fillId="0" borderId="2">
      <alignment horizontal="center" vertical="top" shrinkToFit="1"/>
    </xf>
    <xf numFmtId="4" fontId="78" fillId="55" borderId="2">
      <alignment horizontal="right" vertical="top" shrinkToFit="1"/>
    </xf>
    <xf numFmtId="4" fontId="78" fillId="3" borderId="2">
      <alignment horizontal="right" vertical="top" shrinkToFit="1"/>
    </xf>
    <xf numFmtId="0" fontId="75" fillId="11" borderId="38"/>
    <xf numFmtId="0" fontId="75" fillId="11" borderId="38">
      <alignment horizontal="center"/>
    </xf>
    <xf numFmtId="4" fontId="78" fillId="0" borderId="2">
      <alignment horizontal="right" vertical="top" shrinkToFit="1"/>
    </xf>
    <xf numFmtId="49" fontId="75" fillId="0" borderId="2">
      <alignment horizontal="left" vertical="top" wrapText="1" indent="2"/>
    </xf>
    <xf numFmtId="4" fontId="75" fillId="0" borderId="2">
      <alignment horizontal="right" vertical="top" shrinkToFit="1"/>
    </xf>
    <xf numFmtId="0" fontId="75" fillId="11" borderId="38">
      <alignment shrinkToFit="1"/>
    </xf>
    <xf numFmtId="49" fontId="32" fillId="0" borderId="29">
      <alignment horizontal="center"/>
    </xf>
    <xf numFmtId="0" fontId="75" fillId="11" borderId="16">
      <alignment horizontal="center"/>
    </xf>
    <xf numFmtId="49" fontId="32" fillId="0" borderId="2">
      <alignment horizontal="center"/>
    </xf>
    <xf numFmtId="49" fontId="74" fillId="0" borderId="2">
      <alignment horizontal="center"/>
    </xf>
    <xf numFmtId="0" fontId="73" fillId="0" borderId="0" applyNumberFormat="0" applyFill="0" applyBorder="0" applyAlignment="0" applyProtection="0">
      <alignment vertical="top"/>
      <protection locked="0"/>
    </xf>
    <xf numFmtId="40" fontId="72" fillId="0" borderId="10">
      <alignment horizontal="right" vertical="center"/>
    </xf>
    <xf numFmtId="0" fontId="70" fillId="0" borderId="0">
      <alignment horizontal="center" vertical="center" wrapText="1"/>
    </xf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5" fillId="0" borderId="0"/>
    <xf numFmtId="0" fontId="71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71" fillId="0" borderId="0">
      <alignment horizontal="right" vertical="center"/>
    </xf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0" fontId="1" fillId="13" borderId="61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78" fillId="13" borderId="2">
      <alignment horizontal="right" vertical="top" shrinkToFit="1"/>
    </xf>
    <xf numFmtId="173" fontId="78" fillId="3" borderId="2">
      <alignment horizontal="right" vertical="top" shrinkToFit="1"/>
    </xf>
    <xf numFmtId="173" fontId="75" fillId="0" borderId="2">
      <alignment horizontal="right" vertical="top" shrinkToFit="1"/>
    </xf>
    <xf numFmtId="0" fontId="2" fillId="0" borderId="0"/>
    <xf numFmtId="0" fontId="31" fillId="0" borderId="0"/>
    <xf numFmtId="0" fontId="75" fillId="0" borderId="0"/>
    <xf numFmtId="0" fontId="2" fillId="0" borderId="0"/>
    <xf numFmtId="0" fontId="31" fillId="0" borderId="0"/>
    <xf numFmtId="0" fontId="75" fillId="0" borderId="0"/>
    <xf numFmtId="0" fontId="33" fillId="0" borderId="12"/>
    <xf numFmtId="0" fontId="32" fillId="0" borderId="13">
      <alignment horizontal="left" wrapText="1" indent="1"/>
    </xf>
    <xf numFmtId="0" fontId="32" fillId="0" borderId="14">
      <alignment horizontal="left" wrapText="1"/>
    </xf>
    <xf numFmtId="0" fontId="32" fillId="0" borderId="14">
      <alignment horizontal="left" wrapText="1" indent="2"/>
    </xf>
    <xf numFmtId="0" fontId="30" fillId="0" borderId="16"/>
    <xf numFmtId="0" fontId="32" fillId="0" borderId="0">
      <alignment horizontal="center" wrapText="1"/>
    </xf>
    <xf numFmtId="49" fontId="32" fillId="0" borderId="12">
      <alignment horizontal="left"/>
    </xf>
    <xf numFmtId="49" fontId="32" fillId="0" borderId="17">
      <alignment horizontal="center" wrapText="1"/>
    </xf>
    <xf numFmtId="49" fontId="32" fillId="0" borderId="17">
      <alignment horizontal="center"/>
    </xf>
    <xf numFmtId="0" fontId="33" fillId="0" borderId="0">
      <alignment horizontal="center"/>
    </xf>
    <xf numFmtId="49" fontId="32" fillId="0" borderId="18">
      <alignment horizontal="center"/>
    </xf>
    <xf numFmtId="0" fontId="32" fillId="0" borderId="19">
      <alignment horizontal="left" wrapText="1" indent="1"/>
    </xf>
    <xf numFmtId="0" fontId="32" fillId="0" borderId="20">
      <alignment horizontal="left" wrapText="1"/>
    </xf>
    <xf numFmtId="0" fontId="32" fillId="0" borderId="20">
      <alignment horizontal="left" wrapText="1" indent="2"/>
    </xf>
    <xf numFmtId="0" fontId="30" fillId="0" borderId="21"/>
    <xf numFmtId="0" fontId="30" fillId="0" borderId="22"/>
    <xf numFmtId="0" fontId="33" fillId="0" borderId="23">
      <alignment horizontal="center" vertical="center" textRotation="90" wrapText="1"/>
    </xf>
    <xf numFmtId="0" fontId="33" fillId="0" borderId="16">
      <alignment horizontal="center" vertical="center" textRotation="90" wrapText="1"/>
    </xf>
    <xf numFmtId="0" fontId="32" fillId="0" borderId="0">
      <alignment vertical="center"/>
    </xf>
    <xf numFmtId="0" fontId="33" fillId="0" borderId="12">
      <alignment horizontal="center" vertical="center" textRotation="90" wrapText="1"/>
    </xf>
    <xf numFmtId="0" fontId="33" fillId="0" borderId="16">
      <alignment horizontal="center" vertical="center" textRotation="90"/>
    </xf>
    <xf numFmtId="0" fontId="33" fillId="0" borderId="12">
      <alignment horizontal="center" vertical="center" textRotation="90"/>
    </xf>
    <xf numFmtId="0" fontId="33" fillId="0" borderId="23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2">
      <alignment wrapText="1"/>
    </xf>
    <xf numFmtId="0" fontId="34" fillId="0" borderId="16">
      <alignment wrapText="1"/>
    </xf>
    <xf numFmtId="0" fontId="32" fillId="0" borderId="2">
      <alignment horizontal="center" vertical="top" wrapText="1"/>
    </xf>
    <xf numFmtId="0" fontId="33" fillId="0" borderId="24"/>
    <xf numFmtId="49" fontId="35" fillId="0" borderId="25">
      <alignment horizontal="left" vertical="center" wrapText="1"/>
    </xf>
    <xf numFmtId="49" fontId="32" fillId="0" borderId="26">
      <alignment horizontal="left" vertical="center" wrapText="1" indent="2"/>
    </xf>
    <xf numFmtId="49" fontId="32" fillId="0" borderId="15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7">
      <alignment horizontal="left" vertical="center" wrapText="1" indent="3"/>
    </xf>
    <xf numFmtId="0" fontId="35" fillId="0" borderId="24">
      <alignment horizontal="left" vertical="center" wrapText="1"/>
    </xf>
    <xf numFmtId="49" fontId="32" fillId="0" borderId="16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2">
      <alignment horizontal="left" vertical="center" wrapText="1" indent="3"/>
    </xf>
    <xf numFmtId="49" fontId="35" fillId="0" borderId="24">
      <alignment horizontal="left" vertical="center" wrapText="1"/>
    </xf>
    <xf numFmtId="0" fontId="32" fillId="0" borderId="25">
      <alignment horizontal="left" vertical="center" wrapText="1"/>
    </xf>
    <xf numFmtId="0" fontId="32" fillId="0" borderId="27">
      <alignment horizontal="left" vertical="center" wrapText="1"/>
    </xf>
    <xf numFmtId="49" fontId="32" fillId="0" borderId="25">
      <alignment horizontal="left" vertical="center" wrapText="1"/>
    </xf>
    <xf numFmtId="49" fontId="32" fillId="0" borderId="27">
      <alignment horizontal="left" vertical="center" wrapText="1"/>
    </xf>
    <xf numFmtId="49" fontId="33" fillId="0" borderId="28">
      <alignment horizontal="center"/>
    </xf>
    <xf numFmtId="49" fontId="33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1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1">
      <alignment horizontal="center" vertical="center" wrapText="1"/>
    </xf>
    <xf numFmtId="49" fontId="32" fillId="0" borderId="32">
      <alignment horizontal="center" vertical="center" wrapText="1"/>
    </xf>
    <xf numFmtId="49" fontId="32" fillId="0" borderId="0">
      <alignment horizontal="center" vertical="center" wrapText="1"/>
    </xf>
    <xf numFmtId="49" fontId="32" fillId="0" borderId="12">
      <alignment horizontal="center" vertical="center" wrapText="1"/>
    </xf>
    <xf numFmtId="49" fontId="33" fillId="0" borderId="28">
      <alignment horizontal="center" vertical="center" wrapText="1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17">
      <alignment horizontal="center" vertical="center"/>
    </xf>
    <xf numFmtId="0" fontId="32" fillId="0" borderId="29">
      <alignment horizontal="center" vertical="center"/>
    </xf>
    <xf numFmtId="0" fontId="33" fillId="0" borderId="29">
      <alignment horizontal="center" vertical="center"/>
    </xf>
    <xf numFmtId="0" fontId="32" fillId="0" borderId="31">
      <alignment horizontal="center" vertical="center"/>
    </xf>
    <xf numFmtId="49" fontId="33" fillId="0" borderId="28">
      <alignment horizontal="center" vertical="center"/>
    </xf>
    <xf numFmtId="49" fontId="32" fillId="0" borderId="30">
      <alignment horizontal="center" vertical="center"/>
    </xf>
    <xf numFmtId="49" fontId="32" fillId="0" borderId="17">
      <alignment horizontal="center" vertical="center"/>
    </xf>
    <xf numFmtId="49" fontId="32" fillId="0" borderId="29">
      <alignment horizontal="center" vertical="center"/>
    </xf>
    <xf numFmtId="49" fontId="32" fillId="0" borderId="31">
      <alignment horizontal="center" vertical="center"/>
    </xf>
    <xf numFmtId="49" fontId="32" fillId="0" borderId="2">
      <alignment horizontal="center" vertical="top" wrapText="1"/>
    </xf>
    <xf numFmtId="0" fontId="32" fillId="0" borderId="21"/>
    <xf numFmtId="4" fontId="32" fillId="0" borderId="33">
      <alignment horizontal="right"/>
    </xf>
    <xf numFmtId="4" fontId="32" fillId="0" borderId="32">
      <alignment horizontal="right"/>
    </xf>
    <xf numFmtId="4" fontId="32" fillId="0" borderId="0">
      <alignment horizontal="right" shrinkToFit="1"/>
    </xf>
    <xf numFmtId="4" fontId="32" fillId="0" borderId="12">
      <alignment horizontal="right"/>
    </xf>
    <xf numFmtId="49" fontId="32" fillId="0" borderId="12">
      <alignment horizontal="center" wrapText="1"/>
    </xf>
    <xf numFmtId="0" fontId="32" fillId="0" borderId="16">
      <alignment horizontal="center"/>
    </xf>
    <xf numFmtId="0" fontId="36" fillId="0" borderId="12"/>
    <xf numFmtId="0" fontId="36" fillId="0" borderId="16"/>
    <xf numFmtId="0" fontId="32" fillId="0" borderId="12">
      <alignment horizontal="center"/>
    </xf>
    <xf numFmtId="49" fontId="32" fillId="0" borderId="16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0" fontId="32" fillId="0" borderId="2">
      <alignment horizontal="center" vertical="top"/>
    </xf>
    <xf numFmtId="4" fontId="32" fillId="0" borderId="22">
      <alignment horizontal="right"/>
    </xf>
    <xf numFmtId="4" fontId="32" fillId="0" borderId="34">
      <alignment horizontal="right"/>
    </xf>
    <xf numFmtId="0" fontId="32" fillId="0" borderId="22"/>
    <xf numFmtId="0" fontId="34" fillId="0" borderId="2">
      <alignment wrapText="1"/>
    </xf>
    <xf numFmtId="0" fontId="31" fillId="0" borderId="35"/>
    <xf numFmtId="0" fontId="2" fillId="11" borderId="0"/>
    <xf numFmtId="0" fontId="30" fillId="11" borderId="0"/>
    <xf numFmtId="0" fontId="75" fillId="11" borderId="0"/>
    <xf numFmtId="0" fontId="33" fillId="0" borderId="0"/>
    <xf numFmtId="0" fontId="75" fillId="0" borderId="0">
      <alignment horizontal="left" wrapText="1"/>
    </xf>
    <xf numFmtId="0" fontId="75" fillId="0" borderId="0">
      <alignment wrapText="1"/>
    </xf>
    <xf numFmtId="0" fontId="33" fillId="0" borderId="0"/>
    <xf numFmtId="0" fontId="2" fillId="0" borderId="0">
      <alignment horizontal="left" vertical="top"/>
    </xf>
    <xf numFmtId="0" fontId="77" fillId="0" borderId="0">
      <alignment horizontal="center"/>
    </xf>
    <xf numFmtId="0" fontId="37" fillId="0" borderId="0"/>
    <xf numFmtId="0" fontId="77" fillId="0" borderId="0">
      <alignment horizontal="center" wrapText="1"/>
    </xf>
    <xf numFmtId="0" fontId="75" fillId="0" borderId="0"/>
    <xf numFmtId="0" fontId="37" fillId="0" borderId="0"/>
    <xf numFmtId="0" fontId="2" fillId="0" borderId="0"/>
    <xf numFmtId="0" fontId="75" fillId="0" borderId="0">
      <alignment horizontal="right" wrapText="1"/>
    </xf>
    <xf numFmtId="0" fontId="32" fillId="0" borderId="0">
      <alignment horizontal="left"/>
    </xf>
    <xf numFmtId="0" fontId="77" fillId="0" borderId="0">
      <alignment horizontal="center"/>
    </xf>
    <xf numFmtId="0" fontId="77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75" fillId="0" borderId="0">
      <alignment horizontal="left" wrapText="1"/>
    </xf>
    <xf numFmtId="0" fontId="32" fillId="0" borderId="0"/>
    <xf numFmtId="0" fontId="75" fillId="0" borderId="0">
      <alignment horizontal="right"/>
    </xf>
    <xf numFmtId="0" fontId="77" fillId="0" borderId="0">
      <alignment horizontal="center"/>
    </xf>
    <xf numFmtId="0" fontId="32" fillId="0" borderId="0"/>
    <xf numFmtId="1" fontId="2" fillId="0" borderId="2"/>
    <xf numFmtId="0" fontId="75" fillId="11" borderId="12"/>
    <xf numFmtId="0" fontId="31" fillId="0" borderId="0"/>
    <xf numFmtId="0" fontId="75" fillId="11" borderId="12"/>
    <xf numFmtId="0" fontId="75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75" fillId="0" borderId="2">
      <alignment horizontal="center" vertical="center" wrapText="1"/>
    </xf>
    <xf numFmtId="0" fontId="75" fillId="0" borderId="2">
      <alignment horizontal="center" vertical="center" wrapText="1"/>
    </xf>
    <xf numFmtId="0" fontId="30" fillId="0" borderId="0"/>
    <xf numFmtId="0" fontId="75" fillId="11" borderId="12"/>
    <xf numFmtId="0" fontId="30" fillId="0" borderId="0"/>
    <xf numFmtId="0" fontId="75" fillId="11" borderId="38"/>
    <xf numFmtId="0" fontId="75" fillId="11" borderId="38"/>
    <xf numFmtId="49" fontId="32" fillId="0" borderId="2">
      <alignment horizontal="center" vertical="center" wrapText="1"/>
    </xf>
    <xf numFmtId="0" fontId="75" fillId="0" borderId="2">
      <alignment horizontal="center" vertical="center" wrapText="1"/>
    </xf>
    <xf numFmtId="49" fontId="32" fillId="0" borderId="2">
      <alignment horizontal="center" vertical="center" wrapText="1"/>
    </xf>
    <xf numFmtId="49" fontId="75" fillId="0" borderId="2">
      <alignment vertical="top" wrapText="1"/>
    </xf>
    <xf numFmtId="49" fontId="75" fillId="0" borderId="2">
      <alignment horizontal="center" vertical="top" shrinkToFit="1"/>
    </xf>
    <xf numFmtId="0" fontId="32" fillId="0" borderId="36">
      <alignment horizontal="left" wrapText="1"/>
    </xf>
    <xf numFmtId="0" fontId="75" fillId="11" borderId="38"/>
    <xf numFmtId="0" fontId="32" fillId="0" borderId="36">
      <alignment horizontal="left" wrapText="1"/>
    </xf>
    <xf numFmtId="49" fontId="75" fillId="0" borderId="63">
      <alignment horizontal="center" vertical="top" shrinkToFit="1"/>
    </xf>
    <xf numFmtId="0" fontId="75" fillId="0" borderId="2">
      <alignment horizontal="center" vertical="top" wrapText="1"/>
    </xf>
    <xf numFmtId="0" fontId="32" fillId="0" borderId="14">
      <alignment horizontal="left" wrapText="1" indent="1"/>
    </xf>
    <xf numFmtId="49" fontId="75" fillId="0" borderId="2">
      <alignment horizontal="left" vertical="top" wrapText="1" indent="2"/>
    </xf>
    <xf numFmtId="0" fontId="32" fillId="0" borderId="14">
      <alignment horizontal="left" wrapText="1" indent="1"/>
    </xf>
    <xf numFmtId="49" fontId="75" fillId="0" borderId="38">
      <alignment horizontal="center" vertical="top" shrinkToFit="1"/>
    </xf>
    <xf numFmtId="4" fontId="75" fillId="0" borderId="2">
      <alignment horizontal="right" vertical="top" shrinkToFit="1"/>
    </xf>
    <xf numFmtId="0" fontId="32" fillId="0" borderId="9">
      <alignment horizontal="left" wrapText="1" indent="2"/>
    </xf>
    <xf numFmtId="49" fontId="75" fillId="0" borderId="2">
      <alignment horizontal="center" vertical="top" shrinkToFit="1"/>
    </xf>
    <xf numFmtId="49" fontId="75" fillId="0" borderId="23">
      <alignment horizontal="center" vertical="top" shrinkToFit="1"/>
    </xf>
    <xf numFmtId="10" fontId="75" fillId="0" borderId="2">
      <alignment horizontal="center" vertical="top" shrinkToFit="1"/>
    </xf>
    <xf numFmtId="0" fontId="31" fillId="0" borderId="0"/>
    <xf numFmtId="4" fontId="75" fillId="0" borderId="2">
      <alignment horizontal="right" vertical="top" shrinkToFit="1"/>
    </xf>
    <xf numFmtId="0" fontId="31" fillId="0" borderId="0"/>
    <xf numFmtId="49" fontId="75" fillId="0" borderId="2">
      <alignment horizontal="center" vertical="top" shrinkToFit="1"/>
    </xf>
    <xf numFmtId="0" fontId="75" fillId="11" borderId="16"/>
    <xf numFmtId="0" fontId="38" fillId="0" borderId="0">
      <alignment horizontal="center" vertical="top"/>
    </xf>
    <xf numFmtId="10" fontId="75" fillId="0" borderId="2">
      <alignment horizontal="right" vertical="top" shrinkToFit="1"/>
    </xf>
    <xf numFmtId="0" fontId="38" fillId="0" borderId="0">
      <alignment horizontal="center" vertical="top"/>
    </xf>
    <xf numFmtId="4" fontId="75" fillId="0" borderId="2">
      <alignment horizontal="right" vertical="top" shrinkToFit="1"/>
    </xf>
    <xf numFmtId="49" fontId="78" fillId="0" borderId="2">
      <alignment horizontal="left" vertical="top" shrinkToFit="1"/>
    </xf>
    <xf numFmtId="0" fontId="32" fillId="0" borderId="16">
      <alignment horizontal="left"/>
    </xf>
    <xf numFmtId="0" fontId="75" fillId="11" borderId="38">
      <alignment shrinkToFit="1"/>
    </xf>
    <xf numFmtId="0" fontId="32" fillId="0" borderId="16">
      <alignment horizontal="left"/>
    </xf>
    <xf numFmtId="0" fontId="75" fillId="11" borderId="16"/>
    <xf numFmtId="4" fontId="78" fillId="55" borderId="2">
      <alignment horizontal="right" vertical="top" shrinkToFit="1"/>
    </xf>
    <xf numFmtId="49" fontId="32" fillId="0" borderId="28">
      <alignment horizontal="center" wrapText="1"/>
    </xf>
    <xf numFmtId="0" fontId="78" fillId="0" borderId="2">
      <alignment horizontal="left"/>
    </xf>
    <xf numFmtId="49" fontId="32" fillId="0" borderId="28">
      <alignment horizontal="center" wrapText="1"/>
    </xf>
    <xf numFmtId="0" fontId="75" fillId="11" borderId="16">
      <alignment shrinkToFit="1"/>
    </xf>
    <xf numFmtId="10" fontId="78" fillId="55" borderId="2">
      <alignment horizontal="center" vertical="top" shrinkToFit="1"/>
    </xf>
    <xf numFmtId="49" fontId="32" fillId="0" borderId="30">
      <alignment horizontal="center" wrapText="1"/>
    </xf>
    <xf numFmtId="4" fontId="78" fillId="13" borderId="2">
      <alignment horizontal="right" vertical="top" shrinkToFit="1"/>
    </xf>
    <xf numFmtId="49" fontId="32" fillId="0" borderId="30">
      <alignment horizontal="center" wrapText="1"/>
    </xf>
    <xf numFmtId="0" fontId="78" fillId="0" borderId="16">
      <alignment horizontal="right"/>
    </xf>
    <xf numFmtId="0" fontId="75" fillId="0" borderId="0"/>
    <xf numFmtId="49" fontId="32" fillId="0" borderId="29">
      <alignment horizontal="center"/>
    </xf>
    <xf numFmtId="10" fontId="78" fillId="13" borderId="2">
      <alignment horizontal="right" vertical="top" shrinkToFit="1"/>
    </xf>
    <xf numFmtId="49" fontId="32" fillId="0" borderId="29">
      <alignment horizontal="center"/>
    </xf>
    <xf numFmtId="4" fontId="78" fillId="55" borderId="16">
      <alignment horizontal="right" vertical="top" shrinkToFit="1"/>
    </xf>
    <xf numFmtId="0" fontId="32" fillId="0" borderId="32"/>
    <xf numFmtId="0" fontId="75" fillId="11" borderId="12">
      <alignment horizontal="left"/>
    </xf>
    <xf numFmtId="0" fontId="75" fillId="11" borderId="16"/>
    <xf numFmtId="0" fontId="32" fillId="0" borderId="32"/>
    <xf numFmtId="49" fontId="2" fillId="0" borderId="2">
      <alignment horizontal="left" vertical="top" wrapText="1"/>
    </xf>
    <xf numFmtId="4" fontId="78" fillId="3" borderId="16">
      <alignment horizontal="right" vertical="top" shrinkToFit="1"/>
    </xf>
    <xf numFmtId="0" fontId="75" fillId="0" borderId="2">
      <alignment horizontal="left" vertical="top" wrapText="1"/>
    </xf>
    <xf numFmtId="49" fontId="32" fillId="0" borderId="16"/>
    <xf numFmtId="0" fontId="75" fillId="0" borderId="0">
      <alignment horizontal="left" wrapText="1"/>
    </xf>
    <xf numFmtId="49" fontId="32" fillId="0" borderId="16"/>
    <xf numFmtId="0" fontId="75" fillId="0" borderId="0"/>
    <xf numFmtId="4" fontId="78" fillId="3" borderId="2">
      <alignment horizontal="right" vertical="top" shrinkToFit="1"/>
    </xf>
    <xf numFmtId="49" fontId="32" fillId="0" borderId="0"/>
    <xf numFmtId="0" fontId="78" fillId="0" borderId="2">
      <alignment vertical="top" wrapText="1"/>
    </xf>
    <xf numFmtId="10" fontId="78" fillId="3" borderId="2">
      <alignment horizontal="center" vertical="top" shrinkToFit="1"/>
    </xf>
    <xf numFmtId="49" fontId="32" fillId="0" borderId="37">
      <alignment horizontal="center"/>
    </xf>
    <xf numFmtId="4" fontId="78" fillId="3" borderId="2">
      <alignment horizontal="right" vertical="top" shrinkToFit="1"/>
    </xf>
    <xf numFmtId="49" fontId="32" fillId="0" borderId="37">
      <alignment horizontal="center"/>
    </xf>
    <xf numFmtId="4" fontId="78" fillId="55" borderId="2">
      <alignment horizontal="right" vertical="top" shrinkToFit="1"/>
    </xf>
    <xf numFmtId="49" fontId="32" fillId="0" borderId="21">
      <alignment horizontal="center"/>
    </xf>
    <xf numFmtId="0" fontId="75" fillId="11" borderId="38">
      <alignment horizontal="left"/>
    </xf>
    <xf numFmtId="10" fontId="78" fillId="3" borderId="2">
      <alignment horizontal="right" vertical="top" shrinkToFit="1"/>
    </xf>
    <xf numFmtId="49" fontId="32" fillId="0" borderId="21">
      <alignment horizontal="center"/>
    </xf>
    <xf numFmtId="4" fontId="2" fillId="0" borderId="2">
      <alignment horizontal="right" vertical="top" shrinkToFit="1"/>
    </xf>
    <xf numFmtId="4" fontId="78" fillId="3" borderId="2">
      <alignment horizontal="right" vertical="top" shrinkToFit="1"/>
    </xf>
    <xf numFmtId="0" fontId="75" fillId="11" borderId="16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75" fillId="11" borderId="38">
      <alignment horizontal="center"/>
    </xf>
    <xf numFmtId="0" fontId="2" fillId="0" borderId="2">
      <alignment horizontal="center" vertical="center" wrapText="1"/>
    </xf>
    <xf numFmtId="0" fontId="75" fillId="11" borderId="0">
      <alignment horizontal="left"/>
    </xf>
    <xf numFmtId="49" fontId="32" fillId="0" borderId="33">
      <alignment horizontal="center" vertical="center" wrapText="1"/>
    </xf>
    <xf numFmtId="0" fontId="75" fillId="11" borderId="38">
      <alignment horizontal="left"/>
    </xf>
    <xf numFmtId="0" fontId="75" fillId="11" borderId="16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75" fillId="11" borderId="16">
      <alignment horizontal="center"/>
    </xf>
    <xf numFmtId="0" fontId="32" fillId="12" borderId="0"/>
    <xf numFmtId="0" fontId="75" fillId="11" borderId="16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2">
      <alignment wrapText="1"/>
    </xf>
    <xf numFmtId="0" fontId="32" fillId="0" borderId="38">
      <alignment wrapText="1"/>
    </xf>
    <xf numFmtId="0" fontId="40" fillId="0" borderId="39"/>
    <xf numFmtId="49" fontId="41" fillId="0" borderId="40">
      <alignment horizontal="right"/>
    </xf>
    <xf numFmtId="0" fontId="32" fillId="0" borderId="40">
      <alignment horizontal="right"/>
    </xf>
    <xf numFmtId="0" fontId="2" fillId="0" borderId="2">
      <alignment horizontal="center" vertical="center" wrapText="1"/>
    </xf>
    <xf numFmtId="0" fontId="40" fillId="0" borderId="12"/>
    <xf numFmtId="0" fontId="31" fillId="0" borderId="32"/>
    <xf numFmtId="0" fontId="32" fillId="0" borderId="33">
      <alignment horizontal="center"/>
    </xf>
    <xf numFmtId="49" fontId="30" fillId="0" borderId="41">
      <alignment horizontal="center"/>
    </xf>
    <xf numFmtId="172" fontId="32" fillId="0" borderId="42">
      <alignment horizontal="center"/>
    </xf>
    <xf numFmtId="0" fontId="32" fillId="0" borderId="43">
      <alignment horizontal="center"/>
    </xf>
    <xf numFmtId="49" fontId="32" fillId="0" borderId="44">
      <alignment horizontal="center"/>
    </xf>
    <xf numFmtId="49" fontId="32" fillId="0" borderId="42">
      <alignment horizontal="center"/>
    </xf>
    <xf numFmtId="0" fontId="32" fillId="0" borderId="42">
      <alignment horizontal="center"/>
    </xf>
    <xf numFmtId="49" fontId="32" fillId="0" borderId="45">
      <alignment horizontal="center"/>
    </xf>
    <xf numFmtId="0" fontId="40" fillId="0" borderId="0"/>
    <xf numFmtId="0" fontId="30" fillId="0" borderId="46"/>
    <xf numFmtId="0" fontId="30" fillId="0" borderId="35"/>
    <xf numFmtId="4" fontId="32" fillId="0" borderId="9">
      <alignment horizontal="right"/>
    </xf>
    <xf numFmtId="49" fontId="32" fillId="0" borderId="22">
      <alignment horizontal="center"/>
    </xf>
    <xf numFmtId="0" fontId="32" fillId="0" borderId="47">
      <alignment horizontal="left" wrapText="1"/>
    </xf>
    <xf numFmtId="0" fontId="32" fillId="0" borderId="20">
      <alignment horizontal="left" wrapText="1" indent="1"/>
    </xf>
    <xf numFmtId="0" fontId="32" fillId="0" borderId="48">
      <alignment horizontal="left" wrapText="1" indent="2"/>
    </xf>
    <xf numFmtId="0" fontId="32" fillId="12" borderId="32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2">
      <alignment horizontal="left"/>
    </xf>
    <xf numFmtId="0" fontId="32" fillId="0" borderId="13">
      <alignment horizontal="left" wrapText="1"/>
    </xf>
    <xf numFmtId="0" fontId="32" fillId="0" borderId="38"/>
    <xf numFmtId="0" fontId="33" fillId="0" borderId="48">
      <alignment horizontal="left" wrapText="1"/>
    </xf>
    <xf numFmtId="49" fontId="32" fillId="0" borderId="0">
      <alignment horizontal="center" wrapText="1"/>
    </xf>
    <xf numFmtId="49" fontId="32" fillId="0" borderId="29">
      <alignment horizontal="center" wrapText="1"/>
    </xf>
    <xf numFmtId="0" fontId="32" fillId="0" borderId="50"/>
    <xf numFmtId="0" fontId="32" fillId="0" borderId="51">
      <alignment horizontal="center" wrapText="1"/>
    </xf>
    <xf numFmtId="0" fontId="30" fillId="0" borderId="32"/>
    <xf numFmtId="49" fontId="32" fillId="0" borderId="0">
      <alignment horizontal="center"/>
    </xf>
    <xf numFmtId="49" fontId="32" fillId="0" borderId="37">
      <alignment horizontal="center" wrapText="1"/>
    </xf>
    <xf numFmtId="49" fontId="32" fillId="0" borderId="52">
      <alignment horizontal="center" wrapText="1"/>
    </xf>
    <xf numFmtId="49" fontId="32" fillId="0" borderId="12"/>
    <xf numFmtId="4" fontId="32" fillId="0" borderId="18">
      <alignment horizontal="right"/>
    </xf>
    <xf numFmtId="4" fontId="32" fillId="0" borderId="37">
      <alignment horizontal="right"/>
    </xf>
    <xf numFmtId="4" fontId="32" fillId="0" borderId="49">
      <alignment horizontal="right"/>
    </xf>
    <xf numFmtId="49" fontId="32" fillId="0" borderId="9">
      <alignment horizontal="center"/>
    </xf>
    <xf numFmtId="4" fontId="32" fillId="0" borderId="53">
      <alignment horizontal="right"/>
    </xf>
    <xf numFmtId="0" fontId="32" fillId="0" borderId="19">
      <alignment horizontal="left" wrapText="1"/>
    </xf>
    <xf numFmtId="0" fontId="33" fillId="0" borderId="42">
      <alignment horizontal="left" wrapText="1"/>
    </xf>
    <xf numFmtId="0" fontId="32" fillId="0" borderId="12"/>
    <xf numFmtId="0" fontId="30" fillId="0" borderId="12"/>
    <xf numFmtId="0" fontId="69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2"/>
    <xf numFmtId="0" fontId="32" fillId="0" borderId="13">
      <alignment horizontal="left" wrapText="1" indent="1"/>
    </xf>
    <xf numFmtId="0" fontId="32" fillId="0" borderId="14">
      <alignment horizontal="left" wrapText="1"/>
    </xf>
    <xf numFmtId="0" fontId="32" fillId="0" borderId="14">
      <alignment horizontal="left" wrapText="1" indent="2"/>
    </xf>
    <xf numFmtId="0" fontId="30" fillId="0" borderId="16"/>
    <xf numFmtId="0" fontId="32" fillId="0" borderId="0">
      <alignment horizontal="center" wrapText="1"/>
    </xf>
    <xf numFmtId="49" fontId="32" fillId="0" borderId="12">
      <alignment horizontal="left"/>
    </xf>
    <xf numFmtId="49" fontId="32" fillId="0" borderId="17">
      <alignment horizontal="center" wrapText="1"/>
    </xf>
    <xf numFmtId="49" fontId="32" fillId="0" borderId="17">
      <alignment horizontal="center"/>
    </xf>
    <xf numFmtId="0" fontId="33" fillId="0" borderId="0">
      <alignment horizontal="center"/>
    </xf>
    <xf numFmtId="49" fontId="32" fillId="0" borderId="18">
      <alignment horizontal="center"/>
    </xf>
    <xf numFmtId="0" fontId="32" fillId="0" borderId="19">
      <alignment horizontal="left" wrapText="1" indent="1"/>
    </xf>
    <xf numFmtId="0" fontId="32" fillId="0" borderId="20">
      <alignment horizontal="left" wrapText="1"/>
    </xf>
    <xf numFmtId="0" fontId="32" fillId="0" borderId="20">
      <alignment horizontal="left" wrapText="1" indent="2"/>
    </xf>
    <xf numFmtId="0" fontId="30" fillId="0" borderId="21"/>
    <xf numFmtId="0" fontId="30" fillId="0" borderId="22"/>
    <xf numFmtId="0" fontId="33" fillId="0" borderId="23">
      <alignment horizontal="center" vertical="center" textRotation="90" wrapText="1"/>
    </xf>
    <xf numFmtId="0" fontId="33" fillId="0" borderId="16">
      <alignment horizontal="center" vertical="center" textRotation="90" wrapText="1"/>
    </xf>
    <xf numFmtId="0" fontId="32" fillId="0" borderId="0">
      <alignment vertical="center"/>
    </xf>
    <xf numFmtId="0" fontId="33" fillId="0" borderId="12">
      <alignment horizontal="center" vertical="center" textRotation="90" wrapText="1"/>
    </xf>
    <xf numFmtId="0" fontId="33" fillId="0" borderId="16">
      <alignment horizontal="center" vertical="center" textRotation="90"/>
    </xf>
    <xf numFmtId="0" fontId="33" fillId="0" borderId="12">
      <alignment horizontal="center" vertical="center" textRotation="90"/>
    </xf>
    <xf numFmtId="0" fontId="33" fillId="0" borderId="23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2">
      <alignment wrapText="1"/>
    </xf>
    <xf numFmtId="0" fontId="34" fillId="0" borderId="16">
      <alignment wrapText="1"/>
    </xf>
    <xf numFmtId="0" fontId="32" fillId="0" borderId="2">
      <alignment horizontal="center" vertical="top" wrapText="1"/>
    </xf>
    <xf numFmtId="0" fontId="33" fillId="0" borderId="24"/>
    <xf numFmtId="49" fontId="35" fillId="0" borderId="25">
      <alignment horizontal="left" vertical="center" wrapText="1"/>
    </xf>
    <xf numFmtId="49" fontId="32" fillId="0" borderId="26">
      <alignment horizontal="left" vertical="center" wrapText="1" indent="2"/>
    </xf>
    <xf numFmtId="49" fontId="32" fillId="0" borderId="15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7">
      <alignment horizontal="left" vertical="center" wrapText="1" indent="3"/>
    </xf>
    <xf numFmtId="0" fontId="35" fillId="0" borderId="24">
      <alignment horizontal="left" vertical="center" wrapText="1"/>
    </xf>
    <xf numFmtId="49" fontId="32" fillId="0" borderId="16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2">
      <alignment horizontal="left" vertical="center" wrapText="1" indent="3"/>
    </xf>
    <xf numFmtId="49" fontId="35" fillId="0" borderId="24">
      <alignment horizontal="left" vertical="center" wrapText="1"/>
    </xf>
    <xf numFmtId="0" fontId="32" fillId="0" borderId="25">
      <alignment horizontal="left" vertical="center" wrapText="1"/>
    </xf>
    <xf numFmtId="0" fontId="32" fillId="0" borderId="27">
      <alignment horizontal="left" vertical="center" wrapText="1"/>
    </xf>
    <xf numFmtId="49" fontId="32" fillId="0" borderId="25">
      <alignment horizontal="left" vertical="center" wrapText="1"/>
    </xf>
    <xf numFmtId="49" fontId="32" fillId="0" borderId="27">
      <alignment horizontal="left" vertical="center" wrapText="1"/>
    </xf>
    <xf numFmtId="49" fontId="33" fillId="0" borderId="28">
      <alignment horizontal="center"/>
    </xf>
    <xf numFmtId="49" fontId="33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1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1">
      <alignment horizontal="center" vertical="center" wrapText="1"/>
    </xf>
    <xf numFmtId="49" fontId="32" fillId="0" borderId="32">
      <alignment horizontal="center" vertical="center" wrapText="1"/>
    </xf>
    <xf numFmtId="49" fontId="32" fillId="0" borderId="0">
      <alignment horizontal="center" vertical="center" wrapText="1"/>
    </xf>
    <xf numFmtId="49" fontId="32" fillId="0" borderId="12">
      <alignment horizontal="center" vertical="center" wrapText="1"/>
    </xf>
    <xf numFmtId="49" fontId="33" fillId="0" borderId="28">
      <alignment horizontal="center" vertical="center" wrapText="1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17">
      <alignment horizontal="center" vertical="center"/>
    </xf>
    <xf numFmtId="0" fontId="32" fillId="0" borderId="29">
      <alignment horizontal="center" vertical="center"/>
    </xf>
    <xf numFmtId="0" fontId="33" fillId="0" borderId="29">
      <alignment horizontal="center" vertical="center"/>
    </xf>
    <xf numFmtId="0" fontId="32" fillId="0" borderId="31">
      <alignment horizontal="center" vertical="center"/>
    </xf>
    <xf numFmtId="49" fontId="33" fillId="0" borderId="28">
      <alignment horizontal="center" vertical="center"/>
    </xf>
    <xf numFmtId="49" fontId="32" fillId="0" borderId="30">
      <alignment horizontal="center" vertical="center"/>
    </xf>
    <xf numFmtId="49" fontId="32" fillId="0" borderId="17">
      <alignment horizontal="center" vertical="center"/>
    </xf>
    <xf numFmtId="49" fontId="32" fillId="0" borderId="29">
      <alignment horizontal="center" vertical="center"/>
    </xf>
    <xf numFmtId="49" fontId="32" fillId="0" borderId="31">
      <alignment horizontal="center" vertical="center"/>
    </xf>
    <xf numFmtId="49" fontId="32" fillId="0" borderId="2">
      <alignment horizontal="center" vertical="top" wrapText="1"/>
    </xf>
    <xf numFmtId="0" fontId="32" fillId="0" borderId="21"/>
    <xf numFmtId="4" fontId="32" fillId="0" borderId="33">
      <alignment horizontal="right"/>
    </xf>
    <xf numFmtId="4" fontId="32" fillId="0" borderId="32">
      <alignment horizontal="right"/>
    </xf>
    <xf numFmtId="4" fontId="32" fillId="0" borderId="0">
      <alignment horizontal="right" shrinkToFit="1"/>
    </xf>
    <xf numFmtId="4" fontId="32" fillId="0" borderId="12">
      <alignment horizontal="right"/>
    </xf>
    <xf numFmtId="49" fontId="32" fillId="0" borderId="12">
      <alignment horizontal="center" wrapText="1"/>
    </xf>
    <xf numFmtId="0" fontId="32" fillId="0" borderId="16">
      <alignment horizontal="center"/>
    </xf>
    <xf numFmtId="0" fontId="36" fillId="0" borderId="12"/>
    <xf numFmtId="0" fontId="36" fillId="0" borderId="16"/>
    <xf numFmtId="0" fontId="32" fillId="0" borderId="12">
      <alignment horizontal="center"/>
    </xf>
    <xf numFmtId="49" fontId="32" fillId="0" borderId="16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0" fontId="32" fillId="0" borderId="2">
      <alignment horizontal="center" vertical="top"/>
    </xf>
    <xf numFmtId="4" fontId="32" fillId="0" borderId="22">
      <alignment horizontal="right"/>
    </xf>
    <xf numFmtId="4" fontId="32" fillId="0" borderId="34">
      <alignment horizontal="right"/>
    </xf>
    <xf numFmtId="0" fontId="32" fillId="0" borderId="22"/>
    <xf numFmtId="0" fontId="34" fillId="0" borderId="2">
      <alignment wrapText="1"/>
    </xf>
    <xf numFmtId="0" fontId="31" fillId="0" borderId="35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6">
      <alignment horizontal="left" wrapText="1"/>
    </xf>
    <xf numFmtId="0" fontId="32" fillId="0" borderId="14">
      <alignment horizontal="left" wrapText="1" indent="1"/>
    </xf>
    <xf numFmtId="0" fontId="32" fillId="0" borderId="9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6">
      <alignment horizontal="left"/>
    </xf>
    <xf numFmtId="49" fontId="32" fillId="0" borderId="28">
      <alignment horizontal="center" wrapText="1"/>
    </xf>
    <xf numFmtId="49" fontId="32" fillId="0" borderId="30">
      <alignment horizontal="center" wrapText="1"/>
    </xf>
    <xf numFmtId="49" fontId="32" fillId="0" borderId="29">
      <alignment horizontal="center"/>
    </xf>
    <xf numFmtId="0" fontId="32" fillId="0" borderId="32"/>
    <xf numFmtId="49" fontId="32" fillId="0" borderId="16"/>
    <xf numFmtId="49" fontId="32" fillId="0" borderId="0"/>
    <xf numFmtId="49" fontId="32" fillId="0" borderId="37">
      <alignment horizontal="center"/>
    </xf>
    <xf numFmtId="49" fontId="32" fillId="0" borderId="21">
      <alignment horizontal="center"/>
    </xf>
    <xf numFmtId="49" fontId="32" fillId="0" borderId="2">
      <alignment horizontal="center"/>
    </xf>
    <xf numFmtId="49" fontId="32" fillId="0" borderId="33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2">
      <alignment wrapText="1"/>
    </xf>
    <xf numFmtId="0" fontId="32" fillId="0" borderId="38">
      <alignment wrapText="1"/>
    </xf>
    <xf numFmtId="0" fontId="40" fillId="0" borderId="39"/>
    <xf numFmtId="49" fontId="41" fillId="0" borderId="40">
      <alignment horizontal="right"/>
    </xf>
    <xf numFmtId="0" fontId="32" fillId="0" borderId="40">
      <alignment horizontal="right"/>
    </xf>
    <xf numFmtId="0" fontId="40" fillId="0" borderId="12"/>
    <xf numFmtId="0" fontId="31" fillId="0" borderId="32"/>
    <xf numFmtId="0" fontId="32" fillId="0" borderId="33">
      <alignment horizontal="center"/>
    </xf>
    <xf numFmtId="49" fontId="30" fillId="0" borderId="41">
      <alignment horizontal="center"/>
    </xf>
    <xf numFmtId="172" fontId="32" fillId="0" borderId="42">
      <alignment horizontal="center"/>
    </xf>
    <xf numFmtId="0" fontId="32" fillId="0" borderId="43">
      <alignment horizontal="center"/>
    </xf>
    <xf numFmtId="49" fontId="32" fillId="0" borderId="44">
      <alignment horizontal="center"/>
    </xf>
    <xf numFmtId="49" fontId="32" fillId="0" borderId="42">
      <alignment horizontal="center"/>
    </xf>
    <xf numFmtId="0" fontId="32" fillId="0" borderId="42">
      <alignment horizontal="center"/>
    </xf>
    <xf numFmtId="49" fontId="32" fillId="0" borderId="45">
      <alignment horizontal="center"/>
    </xf>
    <xf numFmtId="0" fontId="40" fillId="0" borderId="0"/>
    <xf numFmtId="0" fontId="30" fillId="0" borderId="46"/>
    <xf numFmtId="0" fontId="30" fillId="0" borderId="35"/>
    <xf numFmtId="4" fontId="32" fillId="0" borderId="9">
      <alignment horizontal="right"/>
    </xf>
    <xf numFmtId="49" fontId="32" fillId="0" borderId="22">
      <alignment horizontal="center"/>
    </xf>
    <xf numFmtId="0" fontId="32" fillId="0" borderId="47">
      <alignment horizontal="left" wrapText="1"/>
    </xf>
    <xf numFmtId="0" fontId="32" fillId="0" borderId="20">
      <alignment horizontal="left" wrapText="1" indent="1"/>
    </xf>
    <xf numFmtId="0" fontId="32" fillId="0" borderId="48">
      <alignment horizontal="left" wrapText="1" indent="2"/>
    </xf>
    <xf numFmtId="0" fontId="32" fillId="12" borderId="32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2">
      <alignment horizontal="left"/>
    </xf>
    <xf numFmtId="0" fontId="32" fillId="0" borderId="13">
      <alignment horizontal="left" wrapText="1"/>
    </xf>
    <xf numFmtId="0" fontId="32" fillId="0" borderId="38"/>
    <xf numFmtId="0" fontId="33" fillId="0" borderId="48">
      <alignment horizontal="left" wrapText="1"/>
    </xf>
    <xf numFmtId="49" fontId="32" fillId="0" borderId="0">
      <alignment horizontal="center" wrapText="1"/>
    </xf>
    <xf numFmtId="49" fontId="32" fillId="0" borderId="29">
      <alignment horizontal="center" wrapText="1"/>
    </xf>
    <xf numFmtId="0" fontId="32" fillId="0" borderId="50"/>
    <xf numFmtId="0" fontId="32" fillId="0" borderId="51">
      <alignment horizontal="center" wrapText="1"/>
    </xf>
    <xf numFmtId="0" fontId="30" fillId="0" borderId="32"/>
    <xf numFmtId="49" fontId="32" fillId="0" borderId="0">
      <alignment horizontal="center"/>
    </xf>
    <xf numFmtId="49" fontId="32" fillId="0" borderId="37">
      <alignment horizontal="center" wrapText="1"/>
    </xf>
    <xf numFmtId="49" fontId="32" fillId="0" borderId="52">
      <alignment horizontal="center" wrapText="1"/>
    </xf>
    <xf numFmtId="49" fontId="32" fillId="0" borderId="12"/>
    <xf numFmtId="4" fontId="32" fillId="0" borderId="18">
      <alignment horizontal="right"/>
    </xf>
    <xf numFmtId="4" fontId="32" fillId="0" borderId="37">
      <alignment horizontal="right"/>
    </xf>
    <xf numFmtId="4" fontId="32" fillId="0" borderId="49">
      <alignment horizontal="right"/>
    </xf>
    <xf numFmtId="49" fontId="32" fillId="0" borderId="9">
      <alignment horizontal="center"/>
    </xf>
    <xf numFmtId="4" fontId="32" fillId="0" borderId="53">
      <alignment horizontal="right"/>
    </xf>
    <xf numFmtId="0" fontId="32" fillId="0" borderId="19">
      <alignment horizontal="left" wrapText="1"/>
    </xf>
    <xf numFmtId="0" fontId="33" fillId="0" borderId="42">
      <alignment horizontal="left" wrapText="1"/>
    </xf>
    <xf numFmtId="0" fontId="32" fillId="0" borderId="12"/>
    <xf numFmtId="0" fontId="30" fillId="0" borderId="12"/>
    <xf numFmtId="0" fontId="39" fillId="0" borderId="0">
      <alignment horizontal="center" wrapText="1"/>
    </xf>
    <xf numFmtId="0" fontId="40" fillId="0" borderId="12"/>
    <xf numFmtId="0" fontId="40" fillId="0" borderId="0"/>
    <xf numFmtId="0" fontId="39" fillId="0" borderId="0">
      <alignment horizontal="left" wrapText="1"/>
    </xf>
    <xf numFmtId="0" fontId="40" fillId="0" borderId="39"/>
    <xf numFmtId="0" fontId="32" fillId="0" borderId="33">
      <alignment horizontal="center"/>
    </xf>
    <xf numFmtId="0" fontId="30" fillId="0" borderId="46"/>
    <xf numFmtId="49" fontId="41" fillId="0" borderId="40">
      <alignment horizontal="right"/>
    </xf>
    <xf numFmtId="49" fontId="30" fillId="0" borderId="41">
      <alignment horizontal="center"/>
    </xf>
    <xf numFmtId="0" fontId="30" fillId="0" borderId="35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40">
      <alignment horizontal="right"/>
    </xf>
    <xf numFmtId="172" fontId="32" fillId="0" borderId="42">
      <alignment horizontal="center"/>
    </xf>
    <xf numFmtId="0" fontId="32" fillId="0" borderId="0">
      <alignment horizontal="right"/>
    </xf>
    <xf numFmtId="0" fontId="32" fillId="0" borderId="43">
      <alignment horizontal="center"/>
    </xf>
    <xf numFmtId="0" fontId="32" fillId="0" borderId="12">
      <alignment wrapText="1"/>
    </xf>
    <xf numFmtId="49" fontId="32" fillId="0" borderId="44">
      <alignment horizontal="center"/>
    </xf>
    <xf numFmtId="0" fontId="32" fillId="0" borderId="38">
      <alignment wrapText="1"/>
    </xf>
    <xf numFmtId="49" fontId="32" fillId="0" borderId="42">
      <alignment horizontal="center"/>
    </xf>
    <xf numFmtId="0" fontId="32" fillId="0" borderId="42">
      <alignment horizontal="center"/>
    </xf>
    <xf numFmtId="49" fontId="32" fillId="0" borderId="45">
      <alignment horizontal="center"/>
    </xf>
    <xf numFmtId="0" fontId="31" fillId="0" borderId="32"/>
    <xf numFmtId="49" fontId="32" fillId="0" borderId="23">
      <alignment horizontal="center" vertical="center" wrapText="1"/>
    </xf>
    <xf numFmtId="49" fontId="32" fillId="0" borderId="18">
      <alignment horizontal="center" vertical="center" wrapText="1"/>
    </xf>
    <xf numFmtId="49" fontId="32" fillId="0" borderId="33">
      <alignment horizontal="center" vertical="center" wrapText="1"/>
    </xf>
    <xf numFmtId="4" fontId="32" fillId="0" borderId="2">
      <alignment horizontal="right"/>
    </xf>
    <xf numFmtId="4" fontId="32" fillId="0" borderId="9">
      <alignment horizontal="right"/>
    </xf>
    <xf numFmtId="0" fontId="32" fillId="0" borderId="47">
      <alignment horizontal="left" wrapText="1"/>
    </xf>
    <xf numFmtId="4" fontId="32" fillId="0" borderId="63">
      <alignment horizontal="right"/>
    </xf>
    <xf numFmtId="0" fontId="32" fillId="0" borderId="20">
      <alignment horizontal="left" wrapText="1" indent="1"/>
    </xf>
    <xf numFmtId="49" fontId="32" fillId="0" borderId="64">
      <alignment horizontal="center"/>
    </xf>
    <xf numFmtId="49" fontId="32" fillId="0" borderId="46">
      <alignment horizontal="center"/>
    </xf>
    <xf numFmtId="49" fontId="32" fillId="0" borderId="0">
      <alignment horizontal="center"/>
    </xf>
    <xf numFmtId="0" fontId="32" fillId="0" borderId="48">
      <alignment horizontal="left" wrapText="1" indent="2"/>
    </xf>
    <xf numFmtId="0" fontId="32" fillId="12" borderId="32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2">
      <alignment horizontal="left"/>
    </xf>
    <xf numFmtId="49" fontId="32" fillId="0" borderId="12"/>
    <xf numFmtId="0" fontId="32" fillId="0" borderId="13">
      <alignment horizontal="left" wrapText="1"/>
    </xf>
    <xf numFmtId="49" fontId="32" fillId="0" borderId="37">
      <alignment horizontal="center" wrapText="1"/>
    </xf>
    <xf numFmtId="4" fontId="32" fillId="0" borderId="18">
      <alignment horizontal="right"/>
    </xf>
    <xf numFmtId="4" fontId="32" fillId="0" borderId="49">
      <alignment horizontal="right"/>
    </xf>
    <xf numFmtId="0" fontId="32" fillId="0" borderId="19">
      <alignment horizontal="left" wrapText="1"/>
    </xf>
    <xf numFmtId="49" fontId="32" fillId="0" borderId="29">
      <alignment horizontal="center" wrapText="1"/>
    </xf>
    <xf numFmtId="49" fontId="32" fillId="0" borderId="9">
      <alignment horizontal="center"/>
    </xf>
    <xf numFmtId="0" fontId="32" fillId="0" borderId="38"/>
    <xf numFmtId="0" fontId="32" fillId="0" borderId="50"/>
    <xf numFmtId="0" fontId="33" fillId="0" borderId="48">
      <alignment horizontal="left" wrapText="1"/>
    </xf>
    <xf numFmtId="0" fontId="32" fillId="0" borderId="51">
      <alignment horizontal="center" wrapText="1"/>
    </xf>
    <xf numFmtId="49" fontId="32" fillId="0" borderId="52">
      <alignment horizontal="center" wrapText="1"/>
    </xf>
    <xf numFmtId="4" fontId="32" fillId="0" borderId="37">
      <alignment horizontal="right"/>
    </xf>
    <xf numFmtId="4" fontId="32" fillId="0" borderId="53">
      <alignment horizontal="right"/>
    </xf>
    <xf numFmtId="0" fontId="33" fillId="0" borderId="42">
      <alignment horizontal="left" wrapText="1"/>
    </xf>
    <xf numFmtId="0" fontId="30" fillId="0" borderId="32"/>
    <xf numFmtId="0" fontId="33" fillId="0" borderId="12"/>
    <xf numFmtId="0" fontId="32" fillId="0" borderId="14">
      <alignment horizontal="left" wrapText="1"/>
    </xf>
    <xf numFmtId="49" fontId="32" fillId="0" borderId="22">
      <alignment horizontal="center"/>
    </xf>
    <xf numFmtId="0" fontId="30" fillId="0" borderId="21"/>
    <xf numFmtId="0" fontId="30" fillId="0" borderId="22"/>
    <xf numFmtId="0" fontId="32" fillId="0" borderId="13">
      <alignment horizontal="left" wrapText="1" indent="1"/>
    </xf>
    <xf numFmtId="0" fontId="32" fillId="0" borderId="14">
      <alignment horizontal="left" wrapText="1" indent="2"/>
    </xf>
    <xf numFmtId="49" fontId="32" fillId="0" borderId="17">
      <alignment horizontal="center"/>
    </xf>
    <xf numFmtId="0" fontId="30" fillId="0" borderId="12"/>
    <xf numFmtId="0" fontId="33" fillId="0" borderId="23">
      <alignment horizontal="center" vertical="center" textRotation="90" wrapText="1"/>
    </xf>
    <xf numFmtId="0" fontId="32" fillId="0" borderId="21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8">
      <alignment horizontal="center"/>
    </xf>
    <xf numFmtId="0" fontId="31" fillId="0" borderId="35"/>
    <xf numFmtId="49" fontId="33" fillId="0" borderId="29">
      <alignment horizontal="center" vertical="center" wrapText="1"/>
    </xf>
    <xf numFmtId="49" fontId="32" fillId="0" borderId="30">
      <alignment horizontal="center" vertical="center" wrapText="1"/>
    </xf>
    <xf numFmtId="0" fontId="32" fillId="0" borderId="21"/>
    <xf numFmtId="4" fontId="32" fillId="0" borderId="21">
      <alignment horizontal="right"/>
    </xf>
    <xf numFmtId="4" fontId="32" fillId="0" borderId="22">
      <alignment horizontal="right"/>
    </xf>
    <xf numFmtId="49" fontId="32" fillId="0" borderId="1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1">
      <alignment horizontal="center" vertical="center" wrapText="1"/>
    </xf>
    <xf numFmtId="4" fontId="32" fillId="0" borderId="33">
      <alignment horizontal="right"/>
    </xf>
    <xf numFmtId="4" fontId="32" fillId="0" borderId="34">
      <alignment horizontal="right"/>
    </xf>
    <xf numFmtId="0" fontId="33" fillId="0" borderId="16">
      <alignment horizontal="center" vertical="center" textRotation="90" wrapText="1"/>
    </xf>
    <xf numFmtId="49" fontId="32" fillId="0" borderId="32">
      <alignment horizontal="center" vertical="center" wrapText="1"/>
    </xf>
    <xf numFmtId="4" fontId="32" fillId="0" borderId="32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2">
      <alignment horizontal="center" vertical="center" textRotation="90" wrapText="1"/>
    </xf>
    <xf numFmtId="49" fontId="32" fillId="0" borderId="12">
      <alignment horizontal="center" vertical="center" wrapText="1"/>
    </xf>
    <xf numFmtId="4" fontId="32" fillId="0" borderId="12">
      <alignment horizontal="right"/>
    </xf>
    <xf numFmtId="49" fontId="32" fillId="0" borderId="21">
      <alignment horizontal="center" vertical="center" wrapText="1"/>
    </xf>
    <xf numFmtId="0" fontId="35" fillId="0" borderId="65">
      <alignment horizontal="left" vertical="center" wrapText="1"/>
    </xf>
    <xf numFmtId="49" fontId="33" fillId="0" borderId="28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64"/>
    <xf numFmtId="0" fontId="32" fillId="0" borderId="9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6">
      <alignment horizontal="center" vertical="center" textRotation="90"/>
    </xf>
    <xf numFmtId="4" fontId="32" fillId="0" borderId="0">
      <alignment horizontal="right"/>
    </xf>
    <xf numFmtId="0" fontId="33" fillId="0" borderId="12">
      <alignment horizontal="center" vertical="center" textRotation="90"/>
    </xf>
    <xf numFmtId="0" fontId="33" fillId="0" borderId="23">
      <alignment horizontal="center" vertical="center" textRotation="90"/>
    </xf>
    <xf numFmtId="0" fontId="32" fillId="0" borderId="22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7">
      <alignment horizontal="center" vertical="center"/>
    </xf>
    <xf numFmtId="0" fontId="32" fillId="0" borderId="30">
      <alignment horizontal="center" vertical="center"/>
    </xf>
    <xf numFmtId="0" fontId="32" fillId="0" borderId="17">
      <alignment horizontal="center" vertical="center"/>
    </xf>
    <xf numFmtId="0" fontId="32" fillId="0" borderId="29">
      <alignment horizontal="center" vertical="center"/>
    </xf>
    <xf numFmtId="0" fontId="32" fillId="0" borderId="31">
      <alignment horizontal="center" vertical="center"/>
    </xf>
    <xf numFmtId="0" fontId="33" fillId="0" borderId="28">
      <alignment horizontal="center" vertical="center"/>
    </xf>
    <xf numFmtId="49" fontId="33" fillId="0" borderId="29">
      <alignment horizontal="center" vertical="center"/>
    </xf>
    <xf numFmtId="49" fontId="32" fillId="0" borderId="74">
      <alignment horizontal="center" vertical="center"/>
    </xf>
    <xf numFmtId="49" fontId="32" fillId="0" borderId="17">
      <alignment horizontal="center" vertical="center"/>
    </xf>
    <xf numFmtId="49" fontId="32" fillId="0" borderId="29">
      <alignment horizontal="center" vertical="center"/>
    </xf>
    <xf numFmtId="49" fontId="32" fillId="0" borderId="31">
      <alignment horizontal="center" vertical="center"/>
    </xf>
    <xf numFmtId="49" fontId="32" fillId="0" borderId="12">
      <alignment horizontal="center" wrapText="1"/>
    </xf>
    <xf numFmtId="0" fontId="32" fillId="0" borderId="12">
      <alignment horizontal="center"/>
    </xf>
    <xf numFmtId="49" fontId="32" fillId="0" borderId="0">
      <alignment horizontal="left"/>
    </xf>
    <xf numFmtId="0" fontId="32" fillId="0" borderId="16">
      <alignment horizontal="center"/>
    </xf>
    <xf numFmtId="49" fontId="32" fillId="0" borderId="16">
      <alignment horizontal="center"/>
    </xf>
    <xf numFmtId="0" fontId="36" fillId="0" borderId="12"/>
    <xf numFmtId="0" fontId="34" fillId="0" borderId="2">
      <alignment wrapText="1"/>
    </xf>
    <xf numFmtId="0" fontId="36" fillId="0" borderId="16"/>
    <xf numFmtId="0" fontId="88" fillId="0" borderId="0" applyNumberFormat="0" applyFill="0" applyBorder="0" applyAlignment="0" applyProtection="0">
      <alignment vertical="top"/>
      <protection locked="0"/>
    </xf>
    <xf numFmtId="0" fontId="32" fillId="0" borderId="9">
      <alignment horizontal="left" wrapText="1" indent="2"/>
    </xf>
  </cellStyleXfs>
  <cellXfs count="212">
    <xf numFmtId="0" fontId="0" fillId="0" borderId="0" xfId="0"/>
    <xf numFmtId="0" fontId="9" fillId="0" borderId="1" xfId="0" quotePrefix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 shrinkToFit="1"/>
    </xf>
    <xf numFmtId="4" fontId="9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 shrinkToFit="1"/>
    </xf>
    <xf numFmtId="0" fontId="9" fillId="0" borderId="0" xfId="0" quotePrefix="1" applyFont="1" applyAlignment="1">
      <alignment horizontal="center" vertical="center" wrapText="1" shrinkToFit="1"/>
    </xf>
    <xf numFmtId="4" fontId="9" fillId="0" borderId="0" xfId="0" applyNumberFormat="1" applyFont="1" applyAlignment="1">
      <alignment horizontal="center" vertical="center" shrinkToFit="1"/>
    </xf>
    <xf numFmtId="4" fontId="9" fillId="0" borderId="0" xfId="0" applyNumberFormat="1" applyFont="1" applyAlignment="1">
      <alignment horizontal="center" vertical="center" wrapText="1" shrinkToFit="1"/>
    </xf>
    <xf numFmtId="166" fontId="9" fillId="0" borderId="0" xfId="0" applyNumberFormat="1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Font="1" applyBorder="1" applyAlignment="1">
      <alignment horizontal="center" vertical="center" shrinkToFit="1"/>
    </xf>
    <xf numFmtId="0" fontId="9" fillId="0" borderId="5" xfId="0" applyFont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Font="1" applyBorder="1" applyAlignment="1">
      <alignment horizontal="center" vertical="center" wrapText="1" shrinkToFit="1"/>
    </xf>
    <xf numFmtId="4" fontId="9" fillId="0" borderId="6" xfId="0" applyNumberFormat="1" applyFont="1" applyBorder="1" applyAlignment="1">
      <alignment horizontal="center" vertical="center" wrapText="1" shrinkToFit="1"/>
    </xf>
    <xf numFmtId="0" fontId="9" fillId="0" borderId="6" xfId="0" quotePrefix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justify" vertical="top" wrapText="1"/>
    </xf>
    <xf numFmtId="0" fontId="23" fillId="7" borderId="1" xfId="0" quotePrefix="1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left" vertical="center" wrapText="1"/>
    </xf>
    <xf numFmtId="4" fontId="23" fillId="7" borderId="1" xfId="0" applyNumberFormat="1" applyFont="1" applyFill="1" applyBorder="1" applyAlignment="1">
      <alignment horizontal="center" vertical="center" wrapText="1"/>
    </xf>
    <xf numFmtId="4" fontId="23" fillId="7" borderId="1" xfId="0" applyNumberFormat="1" applyFont="1" applyFill="1" applyBorder="1" applyAlignment="1">
      <alignment horizontal="right" vertical="center" wrapText="1"/>
    </xf>
    <xf numFmtId="49" fontId="79" fillId="0" borderId="2" xfId="145" applyFont="1" applyAlignment="1">
      <alignment horizontal="center" vertical="center"/>
    </xf>
    <xf numFmtId="2" fontId="23" fillId="0" borderId="7" xfId="211" applyNumberFormat="1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49" fontId="80" fillId="0" borderId="2" xfId="145" applyFont="1" applyAlignment="1">
      <alignment horizontal="center" vertical="center"/>
    </xf>
    <xf numFmtId="0" fontId="80" fillId="0" borderId="63" xfId="814" applyFont="1" applyBorder="1" applyAlignment="1">
      <alignment vertical="center" wrapText="1"/>
    </xf>
    <xf numFmtId="0" fontId="80" fillId="0" borderId="63" xfId="814" applyFont="1" applyBorder="1" applyAlignment="1">
      <alignment horizontal="left" vertical="center" wrapText="1"/>
    </xf>
    <xf numFmtId="0" fontId="80" fillId="0" borderId="64" xfId="814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80" fillId="0" borderId="77" xfId="133" applyFont="1" applyBorder="1" applyAlignment="1">
      <alignment vertical="top" wrapText="1"/>
    </xf>
    <xf numFmtId="49" fontId="80" fillId="0" borderId="78" xfId="131" applyNumberFormat="1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justify" vertical="top" wrapText="1"/>
    </xf>
    <xf numFmtId="0" fontId="22" fillId="0" borderId="1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justify" vertical="top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wrapText="1"/>
    </xf>
    <xf numFmtId="0" fontId="22" fillId="0" borderId="0" xfId="0" applyFont="1" applyAlignment="1">
      <alignment wrapText="1"/>
    </xf>
    <xf numFmtId="0" fontId="82" fillId="0" borderId="6" xfId="0" applyFont="1" applyBorder="1" applyAlignment="1">
      <alignment horizontal="left" vertical="center" wrapText="1"/>
    </xf>
    <xf numFmtId="49" fontId="80" fillId="0" borderId="63" xfId="145" applyFont="1" applyBorder="1" applyAlignment="1">
      <alignment horizontal="center" vertical="center"/>
    </xf>
    <xf numFmtId="0" fontId="80" fillId="0" borderId="1" xfId="133" applyFont="1" applyBorder="1" applyAlignment="1">
      <alignment horizontal="left" vertical="center" wrapText="1"/>
    </xf>
    <xf numFmtId="4" fontId="22" fillId="0" borderId="1" xfId="0" applyNumberFormat="1" applyFont="1" applyBorder="1" applyAlignment="1">
      <alignment horizontal="right" vertical="center" wrapText="1"/>
    </xf>
    <xf numFmtId="49" fontId="80" fillId="0" borderId="64" xfId="145" applyFont="1" applyBorder="1" applyAlignment="1">
      <alignment horizontal="center" vertical="center"/>
    </xf>
    <xf numFmtId="0" fontId="80" fillId="0" borderId="5" xfId="133" applyFont="1" applyBorder="1" applyAlignment="1">
      <alignment horizontal="left" vertical="center" wrapText="1"/>
    </xf>
    <xf numFmtId="49" fontId="79" fillId="0" borderId="1" xfId="145" applyFont="1" applyBorder="1" applyAlignment="1">
      <alignment horizontal="center" vertical="center"/>
    </xf>
    <xf numFmtId="0" fontId="79" fillId="0" borderId="1" xfId="133" applyFont="1" applyBorder="1" applyAlignment="1">
      <alignment vertical="center" wrapText="1"/>
    </xf>
    <xf numFmtId="4" fontId="23" fillId="0" borderId="79" xfId="0" applyNumberFormat="1" applyFont="1" applyBorder="1" applyAlignment="1">
      <alignment vertical="center" wrapText="1"/>
    </xf>
    <xf numFmtId="49" fontId="80" fillId="0" borderId="1" xfId="145" applyFont="1" applyBorder="1" applyAlignment="1">
      <alignment horizontal="center" vertical="center"/>
    </xf>
    <xf numFmtId="0" fontId="80" fillId="0" borderId="1" xfId="133" applyFont="1" applyBorder="1" applyAlignment="1">
      <alignment vertical="center" wrapText="1"/>
    </xf>
    <xf numFmtId="4" fontId="22" fillId="0" borderId="79" xfId="0" applyNumberFormat="1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49" fontId="79" fillId="0" borderId="63" xfId="145" applyFont="1" applyBorder="1" applyAlignment="1">
      <alignment horizontal="center" vertical="center"/>
    </xf>
    <xf numFmtId="4" fontId="39" fillId="0" borderId="23" xfId="452" applyFont="1" applyBorder="1" applyAlignment="1">
      <alignment vertical="center"/>
    </xf>
    <xf numFmtId="4" fontId="81" fillId="0" borderId="23" xfId="452" applyFont="1" applyBorder="1" applyAlignment="1">
      <alignment vertical="center"/>
    </xf>
    <xf numFmtId="167" fontId="83" fillId="0" borderId="1" xfId="0" applyNumberFormat="1" applyFont="1" applyBorder="1" applyAlignment="1">
      <alignment vertical="center" wrapText="1"/>
    </xf>
    <xf numFmtId="0" fontId="80" fillId="0" borderId="5" xfId="133" applyFont="1" applyBorder="1" applyAlignment="1">
      <alignment vertical="center" wrapText="1"/>
    </xf>
    <xf numFmtId="4" fontId="39" fillId="0" borderId="1" xfId="452" applyFont="1" applyBorder="1" applyAlignment="1">
      <alignment vertical="center"/>
    </xf>
    <xf numFmtId="0" fontId="22" fillId="0" borderId="5" xfId="0" applyFont="1" applyBorder="1" applyAlignment="1">
      <alignment wrapText="1"/>
    </xf>
    <xf numFmtId="3" fontId="22" fillId="0" borderId="7" xfId="0" applyNumberFormat="1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top" wrapText="1"/>
    </xf>
    <xf numFmtId="0" fontId="82" fillId="0" borderId="1" xfId="0" applyFont="1" applyBorder="1" applyAlignment="1">
      <alignment horizontal="center" vertical="center" wrapText="1"/>
    </xf>
    <xf numFmtId="167" fontId="85" fillId="0" borderId="1" xfId="0" applyNumberFormat="1" applyFont="1" applyBorder="1" applyAlignment="1">
      <alignment horizontal="right" vertical="center" wrapText="1"/>
    </xf>
    <xf numFmtId="0" fontId="86" fillId="0" borderId="1" xfId="0" applyFont="1" applyBorder="1" applyAlignment="1">
      <alignment horizontal="center" vertical="center" wrapText="1"/>
    </xf>
    <xf numFmtId="0" fontId="86" fillId="0" borderId="1" xfId="0" applyFont="1" applyBorder="1" applyAlignment="1">
      <alignment vertical="center" wrapText="1"/>
    </xf>
    <xf numFmtId="167" fontId="87" fillId="0" borderId="1" xfId="0" applyNumberFormat="1" applyFont="1" applyBorder="1" applyAlignment="1">
      <alignment horizontal="right" vertical="center" wrapText="1"/>
    </xf>
    <xf numFmtId="49" fontId="22" fillId="0" borderId="5" xfId="0" applyNumberFormat="1" applyFont="1" applyBorder="1" applyAlignment="1">
      <alignment horizontal="center" vertical="center" wrapText="1"/>
    </xf>
    <xf numFmtId="0" fontId="86" fillId="0" borderId="1" xfId="1901" applyFont="1" applyBorder="1" applyAlignment="1" applyProtection="1">
      <alignment horizontal="left" vertical="center" wrapText="1"/>
    </xf>
    <xf numFmtId="167" fontId="83" fillId="0" borderId="1" xfId="0" applyNumberFormat="1" applyFont="1" applyBorder="1" applyAlignment="1">
      <alignment horizontal="right" vertical="center" wrapText="1"/>
    </xf>
    <xf numFmtId="49" fontId="86" fillId="0" borderId="1" xfId="0" applyNumberFormat="1" applyFont="1" applyBorder="1" applyAlignment="1">
      <alignment horizontal="center" vertical="center" wrapText="1"/>
    </xf>
    <xf numFmtId="0" fontId="86" fillId="0" borderId="1" xfId="1901" applyFont="1" applyFill="1" applyBorder="1" applyAlignment="1" applyProtection="1">
      <alignment wrapText="1"/>
    </xf>
    <xf numFmtId="0" fontId="80" fillId="0" borderId="69" xfId="145" applyNumberFormat="1" applyFont="1" applyBorder="1" applyAlignment="1">
      <alignment horizontal="center" vertical="center"/>
    </xf>
    <xf numFmtId="0" fontId="80" fillId="0" borderId="1" xfId="133" applyFont="1" applyBorder="1" applyAlignment="1">
      <alignment wrapText="1"/>
    </xf>
    <xf numFmtId="167" fontId="83" fillId="0" borderId="81" xfId="0" applyNumberFormat="1" applyFont="1" applyBorder="1" applyAlignment="1">
      <alignment horizontal="right" vertical="center" wrapText="1"/>
    </xf>
    <xf numFmtId="0" fontId="80" fillId="0" borderId="63" xfId="145" applyNumberFormat="1" applyFont="1" applyBorder="1" applyAlignment="1">
      <alignment horizontal="center" vertical="center"/>
    </xf>
    <xf numFmtId="167" fontId="83" fillId="0" borderId="8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justify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0" fontId="86" fillId="0" borderId="5" xfId="0" applyFont="1" applyBorder="1" applyAlignment="1">
      <alignment horizontal="center" vertical="center" wrapText="1"/>
    </xf>
    <xf numFmtId="0" fontId="86" fillId="0" borderId="5" xfId="1901" applyFont="1" applyFill="1" applyBorder="1" applyAlignment="1" applyProtection="1">
      <alignment wrapText="1"/>
    </xf>
    <xf numFmtId="167" fontId="83" fillId="0" borderId="5" xfId="0" applyNumberFormat="1" applyFont="1" applyBorder="1" applyAlignment="1">
      <alignment horizontal="right" vertical="center" wrapText="1"/>
    </xf>
    <xf numFmtId="0" fontId="80" fillId="0" borderId="23" xfId="1477" applyNumberFormat="1" applyFont="1" applyAlignment="1">
      <alignment wrapText="1"/>
    </xf>
    <xf numFmtId="0" fontId="82" fillId="0" borderId="5" xfId="1901" applyFont="1" applyFill="1" applyBorder="1" applyAlignment="1" applyProtection="1">
      <alignment vertical="center" wrapText="1"/>
    </xf>
    <xf numFmtId="167" fontId="70" fillId="0" borderId="5" xfId="0" applyNumberFormat="1" applyFont="1" applyBorder="1" applyAlignment="1">
      <alignment horizontal="right" vertical="center" wrapText="1"/>
    </xf>
    <xf numFmtId="0" fontId="86" fillId="0" borderId="5" xfId="1901" applyFont="1" applyFill="1" applyBorder="1" applyAlignment="1" applyProtection="1">
      <alignment vertical="top" wrapText="1"/>
    </xf>
    <xf numFmtId="0" fontId="86" fillId="0" borderId="1" xfId="1901" applyFont="1" applyFill="1" applyBorder="1" applyAlignment="1" applyProtection="1">
      <alignment horizontal="left" wrapText="1"/>
    </xf>
    <xf numFmtId="4" fontId="81" fillId="0" borderId="80" xfId="452" applyFont="1" applyBorder="1" applyAlignment="1">
      <alignment vertical="center"/>
    </xf>
    <xf numFmtId="4" fontId="81" fillId="0" borderId="1" xfId="452" applyFont="1" applyBorder="1" applyAlignment="1">
      <alignment vertical="center"/>
    </xf>
    <xf numFmtId="4" fontId="81" fillId="0" borderId="0" xfId="452" applyFont="1" applyBorder="1" applyAlignment="1">
      <alignment vertical="center"/>
    </xf>
    <xf numFmtId="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4" fontId="39" fillId="0" borderId="18" xfId="452" applyFont="1" applyBorder="1" applyAlignment="1">
      <alignment horizontal="right" vertical="center"/>
    </xf>
    <xf numFmtId="167" fontId="70" fillId="0" borderId="1" xfId="0" applyNumberFormat="1" applyFont="1" applyBorder="1" applyAlignment="1">
      <alignment horizontal="right" vertical="center" wrapText="1"/>
    </xf>
    <xf numFmtId="0" fontId="86" fillId="0" borderId="1" xfId="1901" applyFont="1" applyFill="1" applyBorder="1" applyAlignment="1" applyProtection="1">
      <alignment horizontal="left" vertical="center" wrapText="1"/>
    </xf>
    <xf numFmtId="0" fontId="89" fillId="7" borderId="1" xfId="15" applyFont="1" applyFill="1" applyBorder="1" applyAlignment="1">
      <alignment horizontal="left" vertical="center" wrapText="1"/>
    </xf>
    <xf numFmtId="0" fontId="89" fillId="7" borderId="8" xfId="15" applyFont="1" applyFill="1" applyBorder="1" applyAlignment="1">
      <alignment horizontal="left" vertical="center" wrapText="1"/>
    </xf>
    <xf numFmtId="4" fontId="89" fillId="7" borderId="1" xfId="0" applyNumberFormat="1" applyFont="1" applyFill="1" applyBorder="1" applyAlignment="1">
      <alignment horizontal="right" vertical="center" wrapText="1"/>
    </xf>
    <xf numFmtId="4" fontId="90" fillId="7" borderId="1" xfId="0" applyNumberFormat="1" applyFont="1" applyFill="1" applyBorder="1" applyAlignment="1">
      <alignment horizontal="right" vertical="center" wrapText="1"/>
    </xf>
    <xf numFmtId="167" fontId="90" fillId="7" borderId="1" xfId="0" applyNumberFormat="1" applyFont="1" applyFill="1" applyBorder="1" applyAlignment="1">
      <alignment horizontal="right" vertical="center" wrapText="1"/>
    </xf>
    <xf numFmtId="0" fontId="89" fillId="0" borderId="1" xfId="15" applyFont="1" applyBorder="1" applyAlignment="1">
      <alignment horizontal="left" vertical="center" wrapText="1"/>
    </xf>
    <xf numFmtId="0" fontId="89" fillId="0" borderId="8" xfId="15" applyFont="1" applyBorder="1" applyAlignment="1">
      <alignment horizontal="left" vertical="center" wrapText="1"/>
    </xf>
    <xf numFmtId="4" fontId="89" fillId="0" borderId="1" xfId="0" applyNumberFormat="1" applyFont="1" applyBorder="1" applyAlignment="1">
      <alignment horizontal="right" vertical="center" wrapText="1"/>
    </xf>
    <xf numFmtId="167" fontId="89" fillId="0" borderId="1" xfId="0" applyNumberFormat="1" applyFont="1" applyBorder="1" applyAlignment="1">
      <alignment horizontal="right" vertical="center" wrapText="1"/>
    </xf>
    <xf numFmtId="4" fontId="90" fillId="0" borderId="1" xfId="0" applyNumberFormat="1" applyFont="1" applyBorder="1" applyAlignment="1">
      <alignment horizontal="right" vertical="center" wrapText="1"/>
    </xf>
    <xf numFmtId="167" fontId="90" fillId="0" borderId="1" xfId="0" applyNumberFormat="1" applyFont="1" applyBorder="1" applyAlignment="1">
      <alignment horizontal="right" vertical="center" wrapText="1"/>
    </xf>
    <xf numFmtId="49" fontId="89" fillId="0" borderId="1" xfId="15" applyNumberFormat="1" applyFont="1" applyBorder="1" applyAlignment="1">
      <alignment horizontal="left" vertical="center" wrapText="1"/>
    </xf>
    <xf numFmtId="0" fontId="90" fillId="0" borderId="8" xfId="15" applyFont="1" applyBorder="1" applyAlignment="1">
      <alignment horizontal="left" vertical="center" wrapText="1"/>
    </xf>
    <xf numFmtId="4" fontId="91" fillId="2" borderId="1" xfId="0" applyNumberFormat="1" applyFont="1" applyFill="1" applyBorder="1" applyAlignment="1">
      <alignment horizontal="right" vertical="center" wrapText="1"/>
    </xf>
    <xf numFmtId="0" fontId="89" fillId="0" borderId="1" xfId="15" applyFont="1" applyBorder="1" applyAlignment="1">
      <alignment horizontal="center" vertical="center" wrapText="1"/>
    </xf>
    <xf numFmtId="49" fontId="22" fillId="0" borderId="1" xfId="15" applyNumberFormat="1" applyFont="1" applyBorder="1" applyAlignment="1">
      <alignment horizontal="left" vertical="center" wrapText="1"/>
    </xf>
    <xf numFmtId="49" fontId="22" fillId="0" borderId="1" xfId="15" applyNumberFormat="1" applyFont="1" applyBorder="1" applyAlignment="1">
      <alignment wrapText="1"/>
    </xf>
    <xf numFmtId="4" fontId="22" fillId="2" borderId="1" xfId="0" applyNumberFormat="1" applyFont="1" applyFill="1" applyBorder="1" applyAlignment="1">
      <alignment horizontal="right" vertical="center" wrapText="1"/>
    </xf>
    <xf numFmtId="49" fontId="90" fillId="0" borderId="64" xfId="145" applyFont="1" applyBorder="1" applyAlignment="1">
      <alignment horizontal="left" vertical="center"/>
    </xf>
    <xf numFmtId="0" fontId="90" fillId="0" borderId="1" xfId="133" applyFont="1" applyBorder="1" applyAlignment="1">
      <alignment horizontal="left" vertical="center" wrapText="1"/>
    </xf>
    <xf numFmtId="49" fontId="90" fillId="0" borderId="1" xfId="145" applyFont="1" applyBorder="1" applyAlignment="1">
      <alignment horizontal="left" vertical="center"/>
    </xf>
    <xf numFmtId="49" fontId="92" fillId="0" borderId="1" xfId="0" applyNumberFormat="1" applyFont="1" applyBorder="1" applyAlignment="1">
      <alignment vertical="center" wrapText="1"/>
    </xf>
    <xf numFmtId="0" fontId="89" fillId="0" borderId="7" xfId="15" applyFont="1" applyBorder="1" applyAlignment="1">
      <alignment horizontal="center" vertical="center" wrapText="1"/>
    </xf>
    <xf numFmtId="0" fontId="89" fillId="0" borderId="1" xfId="133" applyFont="1" applyBorder="1" applyAlignment="1">
      <alignment horizontal="left" vertical="center" wrapText="1"/>
    </xf>
    <xf numFmtId="49" fontId="22" fillId="0" borderId="7" xfId="15" applyNumberFormat="1" applyFont="1" applyBorder="1" applyAlignment="1">
      <alignment wrapText="1"/>
    </xf>
    <xf numFmtId="0" fontId="22" fillId="0" borderId="5" xfId="133" applyFont="1" applyBorder="1" applyAlignment="1">
      <alignment wrapText="1"/>
    </xf>
    <xf numFmtId="4" fontId="89" fillId="7" borderId="1" xfId="0" applyNumberFormat="1" applyFont="1" applyFill="1" applyBorder="1" applyAlignment="1">
      <alignment horizontal="center" vertical="center" wrapText="1"/>
    </xf>
    <xf numFmtId="4" fontId="39" fillId="0" borderId="1" xfId="452" applyFont="1" applyBorder="1" applyAlignment="1">
      <alignment horizontal="right" vertical="center"/>
    </xf>
    <xf numFmtId="4" fontId="81" fillId="0" borderId="1" xfId="452" applyFont="1" applyBorder="1" applyAlignment="1">
      <alignment horizontal="right" vertical="center"/>
    </xf>
    <xf numFmtId="4" fontId="22" fillId="0" borderId="1" xfId="0" applyNumberFormat="1" applyFont="1" applyBorder="1" applyAlignment="1">
      <alignment vertical="center" wrapText="1"/>
    </xf>
    <xf numFmtId="4" fontId="81" fillId="0" borderId="5" xfId="452" applyFont="1" applyBorder="1" applyAlignment="1">
      <alignment horizontal="right" vertical="center"/>
    </xf>
    <xf numFmtId="4" fontId="22" fillId="0" borderId="5" xfId="0" applyNumberFormat="1" applyFont="1" applyBorder="1" applyAlignment="1">
      <alignment vertical="center" wrapText="1"/>
    </xf>
    <xf numFmtId="0" fontId="93" fillId="0" borderId="1" xfId="0" applyFont="1" applyBorder="1" applyAlignment="1">
      <alignment horizontal="justify" vertical="top" wrapText="1"/>
    </xf>
    <xf numFmtId="0" fontId="93" fillId="0" borderId="1" xfId="0" applyFont="1" applyBorder="1" applyAlignment="1">
      <alignment horizontal="left" vertical="center" wrapText="1"/>
    </xf>
    <xf numFmtId="0" fontId="34" fillId="0" borderId="1" xfId="1902" applyFont="1" applyBorder="1" applyAlignment="1">
      <alignment wrapText="1"/>
    </xf>
    <xf numFmtId="0" fontId="22" fillId="0" borderId="1" xfId="0" applyFont="1" applyBorder="1" applyAlignment="1">
      <alignment vertical="center" wrapText="1"/>
    </xf>
    <xf numFmtId="4" fontId="81" fillId="0" borderId="2" xfId="452" applyFont="1" applyFill="1" applyAlignment="1">
      <alignment horizontal="right" vertical="center"/>
    </xf>
    <xf numFmtId="167" fontId="83" fillId="0" borderId="1" xfId="0" applyNumberFormat="1" applyFont="1" applyFill="1" applyBorder="1" applyAlignment="1">
      <alignment horizontal="right" vertical="center" wrapText="1"/>
    </xf>
    <xf numFmtId="4" fontId="22" fillId="0" borderId="79" xfId="0" applyNumberFormat="1" applyFont="1" applyFill="1" applyBorder="1" applyAlignment="1">
      <alignment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4" fontId="23" fillId="0" borderId="79" xfId="0" applyNumberFormat="1" applyFont="1" applyFill="1" applyBorder="1" applyAlignment="1">
      <alignment vertical="center" wrapText="1"/>
    </xf>
    <xf numFmtId="4" fontId="81" fillId="0" borderId="23" xfId="452" applyFont="1" applyFill="1" applyBorder="1" applyAlignment="1">
      <alignment vertical="center"/>
    </xf>
    <xf numFmtId="167" fontId="83" fillId="0" borderId="1" xfId="0" applyNumberFormat="1" applyFont="1" applyFill="1" applyBorder="1" applyAlignment="1">
      <alignment vertical="center" wrapText="1"/>
    </xf>
    <xf numFmtId="4" fontId="39" fillId="0" borderId="23" xfId="452" applyFont="1" applyFill="1" applyBorder="1" applyAlignment="1">
      <alignment vertical="center"/>
    </xf>
    <xf numFmtId="167" fontId="70" fillId="0" borderId="1" xfId="0" applyNumberFormat="1" applyFont="1" applyFill="1" applyBorder="1" applyAlignment="1">
      <alignment vertical="center" wrapText="1"/>
    </xf>
    <xf numFmtId="4" fontId="81" fillId="0" borderId="38" xfId="452" applyFont="1" applyFill="1" applyBorder="1" applyAlignment="1">
      <alignment vertical="center"/>
    </xf>
    <xf numFmtId="167" fontId="83" fillId="0" borderId="0" xfId="0" applyNumberFormat="1" applyFont="1" applyFill="1" applyAlignment="1">
      <alignment vertical="center" wrapText="1"/>
    </xf>
    <xf numFmtId="4" fontId="39" fillId="0" borderId="82" xfId="452" applyFont="1" applyFill="1" applyBorder="1" applyAlignment="1">
      <alignment vertical="center"/>
    </xf>
    <xf numFmtId="4" fontId="81" fillId="0" borderId="0" xfId="452" applyFont="1" applyFill="1" applyBorder="1" applyAlignment="1">
      <alignment vertical="center"/>
    </xf>
    <xf numFmtId="167" fontId="83" fillId="0" borderId="5" xfId="0" applyNumberFormat="1" applyFont="1" applyBorder="1" applyAlignment="1">
      <alignment vertical="center" wrapText="1"/>
    </xf>
    <xf numFmtId="0" fontId="94" fillId="0" borderId="1" xfId="1280" applyFont="1" applyBorder="1" applyAlignment="1">
      <alignment wrapText="1"/>
    </xf>
    <xf numFmtId="0" fontId="94" fillId="0" borderId="1" xfId="1280" applyFont="1" applyBorder="1" applyAlignment="1">
      <alignment horizontal="justify" vertical="top"/>
    </xf>
    <xf numFmtId="167" fontId="70" fillId="0" borderId="1" xfId="0" applyNumberFormat="1" applyFont="1" applyBorder="1" applyAlignment="1">
      <alignment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4" fontId="39" fillId="0" borderId="1" xfId="452" applyFont="1" applyFill="1" applyBorder="1" applyAlignment="1">
      <alignment horizontal="right" vertical="center"/>
    </xf>
    <xf numFmtId="167" fontId="70" fillId="0" borderId="1" xfId="0" applyNumberFormat="1" applyFont="1" applyFill="1" applyBorder="1" applyAlignment="1">
      <alignment horizontal="right" vertical="center" wrapText="1"/>
    </xf>
    <xf numFmtId="0" fontId="22" fillId="2" borderId="3" xfId="0" applyFont="1" applyFill="1" applyBorder="1" applyAlignment="1">
      <alignment horizontal="righ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89" fillId="7" borderId="7" xfId="0" applyFont="1" applyFill="1" applyBorder="1" applyAlignment="1">
      <alignment horizontal="center" vertical="center" wrapText="1"/>
    </xf>
    <xf numFmtId="0" fontId="89" fillId="7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1903">
    <cellStyle name="20% - Accent1" xfId="1024"/>
    <cellStyle name="20% - Accent1 2" xfId="1025"/>
    <cellStyle name="20% - Accent1 2 2" xfId="1026"/>
    <cellStyle name="20% - Accent1 2 2 2" xfId="1027"/>
    <cellStyle name="20% - Accent1 2 3" xfId="1028"/>
    <cellStyle name="20% - Accent1 3" xfId="1029"/>
    <cellStyle name="20% - Accent1 3 2" xfId="1030"/>
    <cellStyle name="20% - Accent1 4" xfId="1031"/>
    <cellStyle name="20% - Accent2" xfId="1032"/>
    <cellStyle name="20% - Accent2 2" xfId="1033"/>
    <cellStyle name="20% - Accent2 2 2" xfId="1034"/>
    <cellStyle name="20% - Accent2 2 2 2" xfId="1035"/>
    <cellStyle name="20% - Accent2 2 3" xfId="1036"/>
    <cellStyle name="20% - Accent2 3" xfId="1037"/>
    <cellStyle name="20% - Accent2 3 2" xfId="1038"/>
    <cellStyle name="20% - Accent2 4" xfId="1039"/>
    <cellStyle name="20% - Accent3" xfId="1040"/>
    <cellStyle name="20% - Accent3 2" xfId="1041"/>
    <cellStyle name="20% - Accent3 2 2" xfId="1042"/>
    <cellStyle name="20% - Accent3 2 2 2" xfId="1043"/>
    <cellStyle name="20% - Accent3 2 3" xfId="1044"/>
    <cellStyle name="20% - Accent3 3" xfId="1045"/>
    <cellStyle name="20% - Accent3 3 2" xfId="1046"/>
    <cellStyle name="20% - Accent3 4" xfId="1047"/>
    <cellStyle name="20% - Accent4" xfId="1048"/>
    <cellStyle name="20% - Accent4 2" xfId="1049"/>
    <cellStyle name="20% - Accent4 2 2" xfId="1050"/>
    <cellStyle name="20% - Accent4 2 2 2" xfId="1051"/>
    <cellStyle name="20% - Accent4 2 3" xfId="1052"/>
    <cellStyle name="20% - Accent4 3" xfId="1053"/>
    <cellStyle name="20% - Accent4 3 2" xfId="1054"/>
    <cellStyle name="20% - Accent4 4" xfId="1055"/>
    <cellStyle name="20% - Accent5" xfId="1056"/>
    <cellStyle name="20% - Accent5 2" xfId="1057"/>
    <cellStyle name="20% - Accent5 2 2" xfId="1058"/>
    <cellStyle name="20% - Accent5 2 2 2" xfId="1059"/>
    <cellStyle name="20% - Accent5 2 3" xfId="1060"/>
    <cellStyle name="20% - Accent5 3" xfId="1061"/>
    <cellStyle name="20% - Accent5 3 2" xfId="1062"/>
    <cellStyle name="20% - Accent5 4" xfId="1063"/>
    <cellStyle name="20% - Accent6" xfId="1064"/>
    <cellStyle name="20% - Accent6 2" xfId="1065"/>
    <cellStyle name="20% - Accent6 2 2" xfId="1066"/>
    <cellStyle name="20% - Accent6 2 2 2" xfId="1067"/>
    <cellStyle name="20% - Accent6 2 3" xfId="1068"/>
    <cellStyle name="20% - Accent6 3" xfId="1069"/>
    <cellStyle name="20% - Accent6 3 2" xfId="1070"/>
    <cellStyle name="20% - Accent6 4" xfId="1071"/>
    <cellStyle name="20% - Акцент1 2" xfId="1072"/>
    <cellStyle name="20% - Акцент1 2 2" xfId="1073"/>
    <cellStyle name="20% - Акцент1 2 2 2" xfId="1074"/>
    <cellStyle name="20% - Акцент1 2 2 2 2" xfId="1075"/>
    <cellStyle name="20% - Акцент1 2 2 3" xfId="1076"/>
    <cellStyle name="20% - Акцент1 2 3" xfId="1077"/>
    <cellStyle name="20% - Акцент1 2 3 2" xfId="1078"/>
    <cellStyle name="20% - Акцент1 2 4" xfId="1079"/>
    <cellStyle name="20% - Акцент2 2" xfId="1080"/>
    <cellStyle name="20% - Акцент2 2 2" xfId="1081"/>
    <cellStyle name="20% - Акцент2 2 2 2" xfId="1082"/>
    <cellStyle name="20% - Акцент2 2 2 2 2" xfId="1083"/>
    <cellStyle name="20% - Акцент2 2 2 3" xfId="1084"/>
    <cellStyle name="20% - Акцент2 2 3" xfId="1085"/>
    <cellStyle name="20% - Акцент2 2 3 2" xfId="1086"/>
    <cellStyle name="20% - Акцент2 2 4" xfId="1087"/>
    <cellStyle name="20% - Акцент3 2" xfId="1088"/>
    <cellStyle name="20% - Акцент3 2 2" xfId="1089"/>
    <cellStyle name="20% - Акцент3 2 2 2" xfId="1090"/>
    <cellStyle name="20% - Акцент3 2 2 2 2" xfId="1091"/>
    <cellStyle name="20% - Акцент3 2 2 3" xfId="1092"/>
    <cellStyle name="20% - Акцент3 2 3" xfId="1093"/>
    <cellStyle name="20% - Акцент3 2 3 2" xfId="1094"/>
    <cellStyle name="20% - Акцент3 2 4" xfId="1095"/>
    <cellStyle name="20% - Акцент4 2" xfId="1096"/>
    <cellStyle name="20% - Акцент4 2 2" xfId="1097"/>
    <cellStyle name="20% - Акцент4 2 2 2" xfId="1098"/>
    <cellStyle name="20% - Акцент4 2 2 2 2" xfId="1099"/>
    <cellStyle name="20% - Акцент4 2 2 3" xfId="1100"/>
    <cellStyle name="20% - Акцент4 2 3" xfId="1101"/>
    <cellStyle name="20% - Акцент4 2 3 2" xfId="1102"/>
    <cellStyle name="20% - Акцент4 2 4" xfId="1103"/>
    <cellStyle name="20% - Акцент5 2" xfId="1104"/>
    <cellStyle name="20% - Акцент5 2 2" xfId="1105"/>
    <cellStyle name="20% - Акцент5 2 2 2" xfId="1106"/>
    <cellStyle name="20% - Акцент5 2 2 2 2" xfId="1107"/>
    <cellStyle name="20% - Акцент5 2 2 3" xfId="1108"/>
    <cellStyle name="20% - Акцент5 2 3" xfId="1109"/>
    <cellStyle name="20% - Акцент5 2 3 2" xfId="1110"/>
    <cellStyle name="20% - Акцент5 2 4" xfId="1111"/>
    <cellStyle name="20% - Акцент6 2" xfId="1112"/>
    <cellStyle name="20% - Акцент6 2 2" xfId="1113"/>
    <cellStyle name="20% - Акцент6 2 2 2" xfId="1114"/>
    <cellStyle name="20% - Акцент6 2 2 2 2" xfId="1115"/>
    <cellStyle name="20% - Акцент6 2 2 3" xfId="1116"/>
    <cellStyle name="20% - Акцент6 2 3" xfId="1117"/>
    <cellStyle name="20% - Акцент6 2 3 2" xfId="1118"/>
    <cellStyle name="20% - Акцент6 2 4" xfId="1119"/>
    <cellStyle name="40% - Accent1" xfId="1120"/>
    <cellStyle name="40% - Accent1 2" xfId="1121"/>
    <cellStyle name="40% - Accent1 2 2" xfId="1122"/>
    <cellStyle name="40% - Accent1 2 2 2" xfId="1123"/>
    <cellStyle name="40% - Accent1 2 3" xfId="1124"/>
    <cellStyle name="40% - Accent1 3" xfId="1125"/>
    <cellStyle name="40% - Accent1 3 2" xfId="1126"/>
    <cellStyle name="40% - Accent1 4" xfId="1127"/>
    <cellStyle name="40% - Accent2" xfId="1128"/>
    <cellStyle name="40% - Accent2 2" xfId="1129"/>
    <cellStyle name="40% - Accent2 2 2" xfId="1130"/>
    <cellStyle name="40% - Accent2 2 2 2" xfId="1131"/>
    <cellStyle name="40% - Accent2 2 3" xfId="1132"/>
    <cellStyle name="40% - Accent2 3" xfId="1133"/>
    <cellStyle name="40% - Accent2 3 2" xfId="1134"/>
    <cellStyle name="40% - Accent2 4" xfId="1135"/>
    <cellStyle name="40% - Accent3" xfId="1136"/>
    <cellStyle name="40% - Accent3 2" xfId="1137"/>
    <cellStyle name="40% - Accent3 2 2" xfId="1138"/>
    <cellStyle name="40% - Accent3 2 2 2" xfId="1139"/>
    <cellStyle name="40% - Accent3 2 3" xfId="1140"/>
    <cellStyle name="40% - Accent3 3" xfId="1141"/>
    <cellStyle name="40% - Accent3 3 2" xfId="1142"/>
    <cellStyle name="40% - Accent3 4" xfId="1143"/>
    <cellStyle name="40% - Accent4" xfId="1144"/>
    <cellStyle name="40% - Accent4 2" xfId="1145"/>
    <cellStyle name="40% - Accent4 2 2" xfId="1146"/>
    <cellStyle name="40% - Accent4 2 2 2" xfId="1147"/>
    <cellStyle name="40% - Accent4 2 3" xfId="1148"/>
    <cellStyle name="40% - Accent4 3" xfId="1149"/>
    <cellStyle name="40% - Accent4 3 2" xfId="1150"/>
    <cellStyle name="40% - Accent4 4" xfId="1151"/>
    <cellStyle name="40% - Accent5" xfId="1152"/>
    <cellStyle name="40% - Accent5 2" xfId="1153"/>
    <cellStyle name="40% - Accent5 2 2" xfId="1154"/>
    <cellStyle name="40% - Accent5 2 2 2" xfId="1155"/>
    <cellStyle name="40% - Accent5 2 3" xfId="1156"/>
    <cellStyle name="40% - Accent5 3" xfId="1157"/>
    <cellStyle name="40% - Accent5 3 2" xfId="1158"/>
    <cellStyle name="40% - Accent5 4" xfId="1159"/>
    <cellStyle name="40% - Accent6" xfId="1160"/>
    <cellStyle name="40% - Accent6 2" xfId="1161"/>
    <cellStyle name="40% - Accent6 2 2" xfId="1162"/>
    <cellStyle name="40% - Accent6 2 2 2" xfId="1163"/>
    <cellStyle name="40% - Accent6 2 3" xfId="1164"/>
    <cellStyle name="40% - Accent6 3" xfId="1165"/>
    <cellStyle name="40% - Accent6 3 2" xfId="1166"/>
    <cellStyle name="40% - Accent6 4" xfId="1167"/>
    <cellStyle name="40% - Акцент1 2" xfId="1168"/>
    <cellStyle name="40% - Акцент1 2 2" xfId="1169"/>
    <cellStyle name="40% - Акцент1 2 2 2" xfId="1170"/>
    <cellStyle name="40% - Акцент1 2 2 2 2" xfId="1171"/>
    <cellStyle name="40% - Акцент1 2 2 3" xfId="1172"/>
    <cellStyle name="40% - Акцент1 2 3" xfId="1173"/>
    <cellStyle name="40% - Акцент1 2 3 2" xfId="1174"/>
    <cellStyle name="40% - Акцент1 2 4" xfId="1175"/>
    <cellStyle name="40% - Акцент2 2" xfId="1176"/>
    <cellStyle name="40% - Акцент2 2 2" xfId="1177"/>
    <cellStyle name="40% - Акцент2 2 2 2" xfId="1178"/>
    <cellStyle name="40% - Акцент2 2 2 2 2" xfId="1179"/>
    <cellStyle name="40% - Акцент2 2 2 3" xfId="1180"/>
    <cellStyle name="40% - Акцент2 2 3" xfId="1181"/>
    <cellStyle name="40% - Акцент2 2 3 2" xfId="1182"/>
    <cellStyle name="40% - Акцент2 2 4" xfId="1183"/>
    <cellStyle name="40% - Акцент3 2" xfId="1184"/>
    <cellStyle name="40% - Акцент3 2 2" xfId="1185"/>
    <cellStyle name="40% - Акцент3 2 2 2" xfId="1186"/>
    <cellStyle name="40% - Акцент3 2 2 2 2" xfId="1187"/>
    <cellStyle name="40% - Акцент3 2 2 3" xfId="1188"/>
    <cellStyle name="40% - Акцент3 2 3" xfId="1189"/>
    <cellStyle name="40% - Акцент3 2 3 2" xfId="1190"/>
    <cellStyle name="40% - Акцент3 2 4" xfId="1191"/>
    <cellStyle name="40% - Акцент4 2" xfId="1192"/>
    <cellStyle name="40% - Акцент4 2 2" xfId="1193"/>
    <cellStyle name="40% - Акцент4 2 2 2" xfId="1194"/>
    <cellStyle name="40% - Акцент4 2 2 2 2" xfId="1195"/>
    <cellStyle name="40% - Акцент4 2 2 3" xfId="1196"/>
    <cellStyle name="40% - Акцент4 2 3" xfId="1197"/>
    <cellStyle name="40% - Акцент4 2 3 2" xfId="1198"/>
    <cellStyle name="40% - Акцент4 2 4" xfId="1199"/>
    <cellStyle name="40% - Акцент5 2" xfId="1200"/>
    <cellStyle name="40% - Акцент5 2 2" xfId="1201"/>
    <cellStyle name="40% - Акцент5 2 2 2" xfId="1202"/>
    <cellStyle name="40% - Акцент5 2 2 2 2" xfId="1203"/>
    <cellStyle name="40% - Акцент5 2 2 3" xfId="1204"/>
    <cellStyle name="40% - Акцент5 2 3" xfId="1205"/>
    <cellStyle name="40% - Акцент5 2 3 2" xfId="1206"/>
    <cellStyle name="40% - Акцент5 2 4" xfId="1207"/>
    <cellStyle name="40% - Акцент6 2" xfId="1208"/>
    <cellStyle name="40% - Акцент6 2 2" xfId="1209"/>
    <cellStyle name="40% - Акцент6 2 2 2" xfId="1210"/>
    <cellStyle name="40% - Акцент6 2 2 2 2" xfId="1211"/>
    <cellStyle name="40% - Акцент6 2 2 3" xfId="1212"/>
    <cellStyle name="40% - Акцент6 2 3" xfId="1213"/>
    <cellStyle name="40% - Акцент6 2 3 2" xfId="1214"/>
    <cellStyle name="40% - Акцент6 2 4" xfId="1215"/>
    <cellStyle name="60% - Accent1" xfId="1216"/>
    <cellStyle name="60% - Accent2" xfId="1217"/>
    <cellStyle name="60% - Accent3" xfId="1218"/>
    <cellStyle name="60% - Accent4" xfId="1219"/>
    <cellStyle name="60% - Accent5" xfId="1220"/>
    <cellStyle name="60% - Accent6" xfId="1221"/>
    <cellStyle name="Accent1" xfId="1222"/>
    <cellStyle name="Accent2" xfId="1223"/>
    <cellStyle name="Accent3" xfId="1224"/>
    <cellStyle name="Accent4" xfId="1225"/>
    <cellStyle name="Accent5" xfId="1226"/>
    <cellStyle name="Accent6" xfId="1227"/>
    <cellStyle name="Bad" xfId="1228"/>
    <cellStyle name="br" xfId="16"/>
    <cellStyle name="Calculation" xfId="1229"/>
    <cellStyle name="Check Cell" xfId="1230"/>
    <cellStyle name="col" xfId="17"/>
    <cellStyle name="ex73" xfId="18"/>
    <cellStyle name="Explanatory Text" xfId="1231"/>
    <cellStyle name="Good" xfId="1232"/>
    <cellStyle name="Heading 1" xfId="1233"/>
    <cellStyle name="Heading 2" xfId="1234"/>
    <cellStyle name="Heading 3" xfId="1235"/>
    <cellStyle name="Heading 4" xfId="1236"/>
    <cellStyle name="Input" xfId="1237"/>
    <cellStyle name="Linked Cell" xfId="1238"/>
    <cellStyle name="Neutral" xfId="1239"/>
    <cellStyle name="Note" xfId="1240"/>
    <cellStyle name="Output" xfId="1241"/>
    <cellStyle name="st10" xfId="19"/>
    <cellStyle name="st11" xfId="20"/>
    <cellStyle name="st12" xfId="21"/>
    <cellStyle name="st13" xfId="22"/>
    <cellStyle name="st14" xfId="23"/>
    <cellStyle name="st15" xfId="24"/>
    <cellStyle name="st31" xfId="1329"/>
    <cellStyle name="st32" xfId="1330"/>
    <cellStyle name="st33" xfId="1331"/>
    <cellStyle name="style0" xfId="25"/>
    <cellStyle name="style0 2" xfId="26"/>
    <cellStyle name="style0 3" xfId="259"/>
    <cellStyle name="style0 3 2" xfId="528"/>
    <cellStyle name="style0 3 2 2" xfId="1332"/>
    <cellStyle name="style0 3 3" xfId="527"/>
    <cellStyle name="style0 3 3 2" xfId="1242"/>
    <cellStyle name="style0 3 4" xfId="1333"/>
    <cellStyle name="style0 4" xfId="529"/>
    <cellStyle name="style0 4 2" xfId="1334"/>
    <cellStyle name="style0 4 3" xfId="1604"/>
    <cellStyle name="td" xfId="27"/>
    <cellStyle name="td 2" xfId="28"/>
    <cellStyle name="td 3" xfId="260"/>
    <cellStyle name="td 3 2" xfId="531"/>
    <cellStyle name="td 3 2 2" xfId="1335"/>
    <cellStyle name="td 3 3" xfId="530"/>
    <cellStyle name="td 3 3 2" xfId="1243"/>
    <cellStyle name="td 3 4" xfId="1336"/>
    <cellStyle name="td 4" xfId="532"/>
    <cellStyle name="td 4 2" xfId="1337"/>
    <cellStyle name="td 4 3" xfId="1605"/>
    <cellStyle name="Title" xfId="1244"/>
    <cellStyle name="Total" xfId="1245"/>
    <cellStyle name="tr" xfId="29"/>
    <cellStyle name="Warning Text" xfId="1246"/>
    <cellStyle name="xl100" xfId="30"/>
    <cellStyle name="xl100 2" xfId="261"/>
    <cellStyle name="xl100 2 2" xfId="534"/>
    <cellStyle name="xl100 2 3" xfId="533"/>
    <cellStyle name="xl100 2 4" xfId="1338"/>
    <cellStyle name="xl100 3" xfId="262"/>
    <cellStyle name="xl100 4" xfId="535"/>
    <cellStyle name="xl100 4 2" xfId="1606"/>
    <cellStyle name="xl101" xfId="31"/>
    <cellStyle name="xl101 2" xfId="263"/>
    <cellStyle name="xl101 2 2" xfId="537"/>
    <cellStyle name="xl101 2 3" xfId="536"/>
    <cellStyle name="xl101 2 4" xfId="1339"/>
    <cellStyle name="xl101 3" xfId="264"/>
    <cellStyle name="xl101 4" xfId="538"/>
    <cellStyle name="xl101 4 2" xfId="1607"/>
    <cellStyle name="xl101 5" xfId="1814"/>
    <cellStyle name="xl102" xfId="32"/>
    <cellStyle name="xl102 2" xfId="265"/>
    <cellStyle name="xl102 2 2" xfId="540"/>
    <cellStyle name="xl102 2 3" xfId="539"/>
    <cellStyle name="xl102 2 4" xfId="1340"/>
    <cellStyle name="xl102 3" xfId="266"/>
    <cellStyle name="xl102 4" xfId="541"/>
    <cellStyle name="xl102 4 2" xfId="1608"/>
    <cellStyle name="xl102 5" xfId="1824"/>
    <cellStyle name="xl103" xfId="33"/>
    <cellStyle name="xl103 2" xfId="267"/>
    <cellStyle name="xl103 2 2" xfId="543"/>
    <cellStyle name="xl103 2 3" xfId="542"/>
    <cellStyle name="xl103 2 4" xfId="1341"/>
    <cellStyle name="xl103 3" xfId="268"/>
    <cellStyle name="xl103 4" xfId="544"/>
    <cellStyle name="xl103 4 2" xfId="1609"/>
    <cellStyle name="xl103 5" xfId="1826"/>
    <cellStyle name="xl104" xfId="34"/>
    <cellStyle name="xl104 2" xfId="269"/>
    <cellStyle name="xl104 2 2" xfId="546"/>
    <cellStyle name="xl104 2 3" xfId="545"/>
    <cellStyle name="xl104 2 4" xfId="1342"/>
    <cellStyle name="xl104 3" xfId="270"/>
    <cellStyle name="xl104 4" xfId="547"/>
    <cellStyle name="xl104 4 2" xfId="1610"/>
    <cellStyle name="xl104 5" xfId="1831"/>
    <cellStyle name="xl105" xfId="35"/>
    <cellStyle name="xl105 2" xfId="271"/>
    <cellStyle name="xl105 2 2" xfId="549"/>
    <cellStyle name="xl105 2 3" xfId="548"/>
    <cellStyle name="xl105 2 4" xfId="1343"/>
    <cellStyle name="xl105 3" xfId="272"/>
    <cellStyle name="xl105 4" xfId="550"/>
    <cellStyle name="xl105 4 2" xfId="1611"/>
    <cellStyle name="xl105 5" xfId="1827"/>
    <cellStyle name="xl106" xfId="36"/>
    <cellStyle name="xl106 2" xfId="273"/>
    <cellStyle name="xl106 2 2" xfId="552"/>
    <cellStyle name="xl106 2 3" xfId="551"/>
    <cellStyle name="xl106 2 4" xfId="1344"/>
    <cellStyle name="xl106 3" xfId="274"/>
    <cellStyle name="xl106 4" xfId="553"/>
    <cellStyle name="xl106 4 2" xfId="1612"/>
    <cellStyle name="xl106 5" xfId="1832"/>
    <cellStyle name="xl107" xfId="37"/>
    <cellStyle name="xl107 2" xfId="275"/>
    <cellStyle name="xl107 2 2" xfId="555"/>
    <cellStyle name="xl107 2 3" xfId="554"/>
    <cellStyle name="xl107 2 4" xfId="1345"/>
    <cellStyle name="xl107 3" xfId="276"/>
    <cellStyle name="xl107 4" xfId="556"/>
    <cellStyle name="xl107 4 2" xfId="1613"/>
    <cellStyle name="xl108" xfId="38"/>
    <cellStyle name="xl108 2" xfId="277"/>
    <cellStyle name="xl108 2 2" xfId="558"/>
    <cellStyle name="xl108 2 3" xfId="557"/>
    <cellStyle name="xl108 2 4" xfId="1346"/>
    <cellStyle name="xl108 3" xfId="278"/>
    <cellStyle name="xl108 4" xfId="559"/>
    <cellStyle name="xl108 4 2" xfId="1614"/>
    <cellStyle name="xl109" xfId="39"/>
    <cellStyle name="xl109 2" xfId="279"/>
    <cellStyle name="xl109 2 2" xfId="561"/>
    <cellStyle name="xl109 2 3" xfId="560"/>
    <cellStyle name="xl109 2 4" xfId="1347"/>
    <cellStyle name="xl109 3" xfId="280"/>
    <cellStyle name="xl109 4" xfId="562"/>
    <cellStyle name="xl109 4 2" xfId="1615"/>
    <cellStyle name="xl110" xfId="40"/>
    <cellStyle name="xl110 2" xfId="281"/>
    <cellStyle name="xl110 2 2" xfId="564"/>
    <cellStyle name="xl110 2 3" xfId="563"/>
    <cellStyle name="xl110 2 4" xfId="1348"/>
    <cellStyle name="xl110 3" xfId="282"/>
    <cellStyle name="xl110 4" xfId="565"/>
    <cellStyle name="xl110 4 2" xfId="1616"/>
    <cellStyle name="xl111" xfId="41"/>
    <cellStyle name="xl111 2" xfId="283"/>
    <cellStyle name="xl111 2 2" xfId="567"/>
    <cellStyle name="xl111 2 3" xfId="566"/>
    <cellStyle name="xl111 2 4" xfId="1349"/>
    <cellStyle name="xl111 3" xfId="284"/>
    <cellStyle name="xl111 4" xfId="568"/>
    <cellStyle name="xl111 4 2" xfId="1617"/>
    <cellStyle name="xl111 5" xfId="1833"/>
    <cellStyle name="xl112" xfId="42"/>
    <cellStyle name="xl112 2" xfId="285"/>
    <cellStyle name="xl112 2 2" xfId="570"/>
    <cellStyle name="xl112 2 3" xfId="569"/>
    <cellStyle name="xl112 2 4" xfId="1350"/>
    <cellStyle name="xl112 3" xfId="286"/>
    <cellStyle name="xl112 4" xfId="571"/>
    <cellStyle name="xl112 4 2" xfId="1618"/>
    <cellStyle name="xl113" xfId="43"/>
    <cellStyle name="xl113 2" xfId="287"/>
    <cellStyle name="xl113 2 2" xfId="573"/>
    <cellStyle name="xl113 2 3" xfId="572"/>
    <cellStyle name="xl113 2 4" xfId="1351"/>
    <cellStyle name="xl113 3" xfId="288"/>
    <cellStyle name="xl113 4" xfId="574"/>
    <cellStyle name="xl113 4 2" xfId="1619"/>
    <cellStyle name="xl114" xfId="44"/>
    <cellStyle name="xl114 2" xfId="289"/>
    <cellStyle name="xl114 2 2" xfId="576"/>
    <cellStyle name="xl114 2 3" xfId="575"/>
    <cellStyle name="xl114 2 4" xfId="1352"/>
    <cellStyle name="xl114 3" xfId="290"/>
    <cellStyle name="xl114 4" xfId="577"/>
    <cellStyle name="xl114 4 2" xfId="1620"/>
    <cellStyle name="xl114 5" xfId="1828"/>
    <cellStyle name="xl115" xfId="45"/>
    <cellStyle name="xl115 2" xfId="291"/>
    <cellStyle name="xl115 2 2" xfId="579"/>
    <cellStyle name="xl115 2 3" xfId="578"/>
    <cellStyle name="xl115 2 4" xfId="1353"/>
    <cellStyle name="xl115 3" xfId="292"/>
    <cellStyle name="xl115 4" xfId="580"/>
    <cellStyle name="xl115 4 2" xfId="1621"/>
    <cellStyle name="xl116" xfId="46"/>
    <cellStyle name="xl116 2" xfId="293"/>
    <cellStyle name="xl116 2 2" xfId="582"/>
    <cellStyle name="xl116 2 3" xfId="581"/>
    <cellStyle name="xl116 2 4" xfId="1354"/>
    <cellStyle name="xl116 3" xfId="294"/>
    <cellStyle name="xl116 4" xfId="583"/>
    <cellStyle name="xl116 4 2" xfId="1622"/>
    <cellStyle name="xl117" xfId="47"/>
    <cellStyle name="xl117 2" xfId="295"/>
    <cellStyle name="xl117 2 2" xfId="585"/>
    <cellStyle name="xl117 2 3" xfId="584"/>
    <cellStyle name="xl117 2 4" xfId="1355"/>
    <cellStyle name="xl117 3" xfId="296"/>
    <cellStyle name="xl117 4" xfId="586"/>
    <cellStyle name="xl117 4 2" xfId="1623"/>
    <cellStyle name="xl118" xfId="48"/>
    <cellStyle name="xl118 2" xfId="297"/>
    <cellStyle name="xl118 2 2" xfId="588"/>
    <cellStyle name="xl118 2 3" xfId="587"/>
    <cellStyle name="xl118 2 4" xfId="1356"/>
    <cellStyle name="xl118 3" xfId="298"/>
    <cellStyle name="xl118 4" xfId="589"/>
    <cellStyle name="xl118 4 2" xfId="1624"/>
    <cellStyle name="xl118 5" xfId="1829"/>
    <cellStyle name="xl119" xfId="49"/>
    <cellStyle name="xl119 2" xfId="299"/>
    <cellStyle name="xl119 2 2" xfId="591"/>
    <cellStyle name="xl119 2 3" xfId="590"/>
    <cellStyle name="xl119 2 4" xfId="1357"/>
    <cellStyle name="xl119 3" xfId="300"/>
    <cellStyle name="xl119 4" xfId="592"/>
    <cellStyle name="xl119 4 2" xfId="1625"/>
    <cellStyle name="xl119 5" xfId="1830"/>
    <cellStyle name="xl120" xfId="50"/>
    <cellStyle name="xl120 2" xfId="301"/>
    <cellStyle name="xl120 2 2" xfId="594"/>
    <cellStyle name="xl120 2 3" xfId="593"/>
    <cellStyle name="xl120 2 4" xfId="1358"/>
    <cellStyle name="xl120 3" xfId="302"/>
    <cellStyle name="xl120 4" xfId="595"/>
    <cellStyle name="xl120 4 2" xfId="1626"/>
    <cellStyle name="xl120 5" xfId="1835"/>
    <cellStyle name="xl121" xfId="51"/>
    <cellStyle name="xl121 2" xfId="303"/>
    <cellStyle name="xl121 2 2" xfId="597"/>
    <cellStyle name="xl121 2 3" xfId="596"/>
    <cellStyle name="xl121 2 4" xfId="1359"/>
    <cellStyle name="xl121 3" xfId="304"/>
    <cellStyle name="xl121 4" xfId="598"/>
    <cellStyle name="xl121 4 2" xfId="1627"/>
    <cellStyle name="xl121 5" xfId="1851"/>
    <cellStyle name="xl122" xfId="52"/>
    <cellStyle name="xl122 2" xfId="305"/>
    <cellStyle name="xl122 2 2" xfId="600"/>
    <cellStyle name="xl122 2 3" xfId="599"/>
    <cellStyle name="xl122 2 4" xfId="1360"/>
    <cellStyle name="xl122 3" xfId="306"/>
    <cellStyle name="xl122 4" xfId="601"/>
    <cellStyle name="xl122 4 2" xfId="1628"/>
    <cellStyle name="xl122 5" xfId="1854"/>
    <cellStyle name="xl123" xfId="53"/>
    <cellStyle name="xl123 2" xfId="307"/>
    <cellStyle name="xl123 2 2" xfId="603"/>
    <cellStyle name="xl123 2 3" xfId="602"/>
    <cellStyle name="xl123 2 4" xfId="1361"/>
    <cellStyle name="xl123 3" xfId="308"/>
    <cellStyle name="xl123 4" xfId="604"/>
    <cellStyle name="xl123 4 2" xfId="1629"/>
    <cellStyle name="xl123 5" xfId="1857"/>
    <cellStyle name="xl124" xfId="54"/>
    <cellStyle name="xl124 2" xfId="309"/>
    <cellStyle name="xl124 2 2" xfId="606"/>
    <cellStyle name="xl124 2 3" xfId="605"/>
    <cellStyle name="xl124 2 4" xfId="1362"/>
    <cellStyle name="xl124 3" xfId="310"/>
    <cellStyle name="xl124 4" xfId="607"/>
    <cellStyle name="xl124 4 2" xfId="1630"/>
    <cellStyle name="xl124 5" xfId="1873"/>
    <cellStyle name="xl125" xfId="55"/>
    <cellStyle name="xl125 2" xfId="311"/>
    <cellStyle name="xl125 2 2" xfId="609"/>
    <cellStyle name="xl125 2 3" xfId="608"/>
    <cellStyle name="xl125 2 4" xfId="1363"/>
    <cellStyle name="xl125 3" xfId="312"/>
    <cellStyle name="xl125 4" xfId="610"/>
    <cellStyle name="xl125 4 2" xfId="1631"/>
    <cellStyle name="xl125 5" xfId="1875"/>
    <cellStyle name="xl126" xfId="56"/>
    <cellStyle name="xl126 2" xfId="313"/>
    <cellStyle name="xl126 2 2" xfId="612"/>
    <cellStyle name="xl126 2 3" xfId="611"/>
    <cellStyle name="xl126 2 4" xfId="1364"/>
    <cellStyle name="xl126 3" xfId="314"/>
    <cellStyle name="xl126 4" xfId="613"/>
    <cellStyle name="xl126 4 2" xfId="1632"/>
    <cellStyle name="xl126 5" xfId="1876"/>
    <cellStyle name="xl127" xfId="57"/>
    <cellStyle name="xl127 2" xfId="315"/>
    <cellStyle name="xl127 2 2" xfId="615"/>
    <cellStyle name="xl127 2 3" xfId="614"/>
    <cellStyle name="xl127 2 4" xfId="1365"/>
    <cellStyle name="xl127 3" xfId="316"/>
    <cellStyle name="xl127 4" xfId="616"/>
    <cellStyle name="xl127 4 2" xfId="1633"/>
    <cellStyle name="xl127 5" xfId="1834"/>
    <cellStyle name="xl128" xfId="58"/>
    <cellStyle name="xl128 2" xfId="317"/>
    <cellStyle name="xl128 2 2" xfId="618"/>
    <cellStyle name="xl128 2 3" xfId="617"/>
    <cellStyle name="xl128 2 4" xfId="1366"/>
    <cellStyle name="xl128 3" xfId="318"/>
    <cellStyle name="xl128 4" xfId="619"/>
    <cellStyle name="xl128 4 2" xfId="1634"/>
    <cellStyle name="xl129" xfId="59"/>
    <cellStyle name="xl129 2" xfId="319"/>
    <cellStyle name="xl129 2 2" xfId="621"/>
    <cellStyle name="xl129 2 3" xfId="620"/>
    <cellStyle name="xl129 2 4" xfId="1367"/>
    <cellStyle name="xl129 3" xfId="320"/>
    <cellStyle name="xl129 4" xfId="622"/>
    <cellStyle name="xl129 4 2" xfId="1635"/>
    <cellStyle name="xl130" xfId="60"/>
    <cellStyle name="xl130 2" xfId="321"/>
    <cellStyle name="xl130 2 2" xfId="624"/>
    <cellStyle name="xl130 2 3" xfId="623"/>
    <cellStyle name="xl130 2 4" xfId="1368"/>
    <cellStyle name="xl130 3" xfId="322"/>
    <cellStyle name="xl130 4" xfId="625"/>
    <cellStyle name="xl130 4 2" xfId="1636"/>
    <cellStyle name="xl131" xfId="61"/>
    <cellStyle name="xl131 2" xfId="323"/>
    <cellStyle name="xl131 2 2" xfId="627"/>
    <cellStyle name="xl131 2 3" xfId="626"/>
    <cellStyle name="xl131 2 4" xfId="1369"/>
    <cellStyle name="xl131 3" xfId="324"/>
    <cellStyle name="xl131 4" xfId="628"/>
    <cellStyle name="xl131 4 2" xfId="1637"/>
    <cellStyle name="xl132" xfId="62"/>
    <cellStyle name="xl132 2" xfId="325"/>
    <cellStyle name="xl132 2 2" xfId="630"/>
    <cellStyle name="xl132 2 3" xfId="629"/>
    <cellStyle name="xl132 2 4" xfId="1370"/>
    <cellStyle name="xl132 3" xfId="326"/>
    <cellStyle name="xl132 4" xfId="631"/>
    <cellStyle name="xl132 4 2" xfId="1638"/>
    <cellStyle name="xl133" xfId="63"/>
    <cellStyle name="xl133 2" xfId="327"/>
    <cellStyle name="xl133 2 2" xfId="633"/>
    <cellStyle name="xl133 2 3" xfId="632"/>
    <cellStyle name="xl133 2 4" xfId="1371"/>
    <cellStyle name="xl133 3" xfId="328"/>
    <cellStyle name="xl133 4" xfId="634"/>
    <cellStyle name="xl133 4 2" xfId="1639"/>
    <cellStyle name="xl134" xfId="64"/>
    <cellStyle name="xl134 2" xfId="329"/>
    <cellStyle name="xl134 2 2" xfId="636"/>
    <cellStyle name="xl134 2 3" xfId="635"/>
    <cellStyle name="xl134 2 4" xfId="1372"/>
    <cellStyle name="xl134 3" xfId="330"/>
    <cellStyle name="xl134 4" xfId="637"/>
    <cellStyle name="xl134 4 2" xfId="1640"/>
    <cellStyle name="xl135" xfId="65"/>
    <cellStyle name="xl135 2" xfId="331"/>
    <cellStyle name="xl135 2 2" xfId="639"/>
    <cellStyle name="xl135 2 3" xfId="638"/>
    <cellStyle name="xl135 2 4" xfId="1373"/>
    <cellStyle name="xl135 3" xfId="332"/>
    <cellStyle name="xl135 4" xfId="640"/>
    <cellStyle name="xl135 4 2" xfId="1641"/>
    <cellStyle name="xl136" xfId="66"/>
    <cellStyle name="xl136 2" xfId="333"/>
    <cellStyle name="xl136 2 2" xfId="642"/>
    <cellStyle name="xl136 2 3" xfId="641"/>
    <cellStyle name="xl136 2 4" xfId="1374"/>
    <cellStyle name="xl136 3" xfId="334"/>
    <cellStyle name="xl136 4" xfId="643"/>
    <cellStyle name="xl136 4 2" xfId="1642"/>
    <cellStyle name="xl137" xfId="67"/>
    <cellStyle name="xl137 2" xfId="335"/>
    <cellStyle name="xl137 2 2" xfId="645"/>
    <cellStyle name="xl137 2 3" xfId="644"/>
    <cellStyle name="xl137 2 4" xfId="1375"/>
    <cellStyle name="xl137 3" xfId="336"/>
    <cellStyle name="xl137 4" xfId="646"/>
    <cellStyle name="xl137 4 2" xfId="1643"/>
    <cellStyle name="xl138" xfId="68"/>
    <cellStyle name="xl138 2" xfId="337"/>
    <cellStyle name="xl138 2 2" xfId="648"/>
    <cellStyle name="xl138 2 3" xfId="647"/>
    <cellStyle name="xl138 2 4" xfId="1376"/>
    <cellStyle name="xl138 3" xfId="338"/>
    <cellStyle name="xl138 4" xfId="649"/>
    <cellStyle name="xl138 4 2" xfId="1644"/>
    <cellStyle name="xl139" xfId="69"/>
    <cellStyle name="xl139 2" xfId="339"/>
    <cellStyle name="xl139 2 2" xfId="651"/>
    <cellStyle name="xl139 2 3" xfId="650"/>
    <cellStyle name="xl139 2 4" xfId="1377"/>
    <cellStyle name="xl139 3" xfId="340"/>
    <cellStyle name="xl139 4" xfId="652"/>
    <cellStyle name="xl139 4 2" xfId="1645"/>
    <cellStyle name="xl140" xfId="70"/>
    <cellStyle name="xl140 2" xfId="341"/>
    <cellStyle name="xl140 2 2" xfId="654"/>
    <cellStyle name="xl140 2 3" xfId="653"/>
    <cellStyle name="xl140 2 4" xfId="1378"/>
    <cellStyle name="xl140 3" xfId="342"/>
    <cellStyle name="xl140 4" xfId="655"/>
    <cellStyle name="xl140 4 2" xfId="1646"/>
    <cellStyle name="xl141" xfId="71"/>
    <cellStyle name="xl141 2" xfId="343"/>
    <cellStyle name="xl141 2 2" xfId="657"/>
    <cellStyle name="xl141 2 3" xfId="656"/>
    <cellStyle name="xl141 2 4" xfId="1379"/>
    <cellStyle name="xl141 3" xfId="344"/>
    <cellStyle name="xl141 4" xfId="658"/>
    <cellStyle name="xl141 4 2" xfId="1647"/>
    <cellStyle name="xl142" xfId="72"/>
    <cellStyle name="xl142 2" xfId="345"/>
    <cellStyle name="xl142 2 2" xfId="660"/>
    <cellStyle name="xl142 2 3" xfId="659"/>
    <cellStyle name="xl142 2 4" xfId="1380"/>
    <cellStyle name="xl142 3" xfId="346"/>
    <cellStyle name="xl142 4" xfId="661"/>
    <cellStyle name="xl142 4 2" xfId="1648"/>
    <cellStyle name="xl142 5" xfId="1861"/>
    <cellStyle name="xl143" xfId="73"/>
    <cellStyle name="xl143 2" xfId="347"/>
    <cellStyle name="xl143 2 2" xfId="663"/>
    <cellStyle name="xl143 2 3" xfId="662"/>
    <cellStyle name="xl143 2 4" xfId="1381"/>
    <cellStyle name="xl143 3" xfId="348"/>
    <cellStyle name="xl143 4" xfId="664"/>
    <cellStyle name="xl143 4 2" xfId="1649"/>
    <cellStyle name="xl143 5" xfId="1864"/>
    <cellStyle name="xl144" xfId="74"/>
    <cellStyle name="xl144 2" xfId="349"/>
    <cellStyle name="xl144 2 2" xfId="666"/>
    <cellStyle name="xl144 2 3" xfId="665"/>
    <cellStyle name="xl144 2 4" xfId="1382"/>
    <cellStyle name="xl144 3" xfId="350"/>
    <cellStyle name="xl144 4" xfId="667"/>
    <cellStyle name="xl144 4 2" xfId="1650"/>
    <cellStyle name="xl144 5" xfId="1867"/>
    <cellStyle name="xl145" xfId="75"/>
    <cellStyle name="xl145 2" xfId="351"/>
    <cellStyle name="xl145 2 2" xfId="669"/>
    <cellStyle name="xl145 2 3" xfId="668"/>
    <cellStyle name="xl145 2 4" xfId="1383"/>
    <cellStyle name="xl145 3" xfId="352"/>
    <cellStyle name="xl145 4" xfId="670"/>
    <cellStyle name="xl145 4 2" xfId="1651"/>
    <cellStyle name="xl145 5" xfId="1869"/>
    <cellStyle name="xl146" xfId="76"/>
    <cellStyle name="xl146 2" xfId="353"/>
    <cellStyle name="xl146 2 2" xfId="672"/>
    <cellStyle name="xl146 2 3" xfId="671"/>
    <cellStyle name="xl146 2 4" xfId="1384"/>
    <cellStyle name="xl146 3" xfId="354"/>
    <cellStyle name="xl146 4" xfId="673"/>
    <cellStyle name="xl146 4 2" xfId="1652"/>
    <cellStyle name="xl146 5" xfId="1870"/>
    <cellStyle name="xl147" xfId="77"/>
    <cellStyle name="xl147 2" xfId="355"/>
    <cellStyle name="xl147 2 2" xfId="675"/>
    <cellStyle name="xl147 2 3" xfId="674"/>
    <cellStyle name="xl147 2 4" xfId="1385"/>
    <cellStyle name="xl147 3" xfId="356"/>
    <cellStyle name="xl147 4" xfId="676"/>
    <cellStyle name="xl147 4 2" xfId="1653"/>
    <cellStyle name="xl147 5" xfId="1881"/>
    <cellStyle name="xl148" xfId="78"/>
    <cellStyle name="xl148 2" xfId="357"/>
    <cellStyle name="xl148 2 2" xfId="678"/>
    <cellStyle name="xl148 2 3" xfId="677"/>
    <cellStyle name="xl148 2 4" xfId="1386"/>
    <cellStyle name="xl148 3" xfId="358"/>
    <cellStyle name="xl148 4" xfId="679"/>
    <cellStyle name="xl148 4 2" xfId="1654"/>
    <cellStyle name="xl148 5" xfId="1839"/>
    <cellStyle name="xl149" xfId="79"/>
    <cellStyle name="xl149 2" xfId="359"/>
    <cellStyle name="xl149 2 2" xfId="681"/>
    <cellStyle name="xl149 2 3" xfId="680"/>
    <cellStyle name="xl149 2 4" xfId="1387"/>
    <cellStyle name="xl149 3" xfId="360"/>
    <cellStyle name="xl149 4" xfId="682"/>
    <cellStyle name="xl149 4 2" xfId="1655"/>
    <cellStyle name="xl149 5" xfId="1841"/>
    <cellStyle name="xl150" xfId="80"/>
    <cellStyle name="xl150 2" xfId="361"/>
    <cellStyle name="xl150 2 2" xfId="684"/>
    <cellStyle name="xl150 2 3" xfId="683"/>
    <cellStyle name="xl150 2 4" xfId="1388"/>
    <cellStyle name="xl150 3" xfId="362"/>
    <cellStyle name="xl150 4" xfId="685"/>
    <cellStyle name="xl150 4 2" xfId="1656"/>
    <cellStyle name="xl150 5" xfId="1842"/>
    <cellStyle name="xl151" xfId="81"/>
    <cellStyle name="xl151 2" xfId="363"/>
    <cellStyle name="xl151 2 2" xfId="687"/>
    <cellStyle name="xl151 2 3" xfId="686"/>
    <cellStyle name="xl151 2 4" xfId="1389"/>
    <cellStyle name="xl151 3" xfId="364"/>
    <cellStyle name="xl151 4" xfId="688"/>
    <cellStyle name="xl151 4 2" xfId="1657"/>
    <cellStyle name="xl151 5" xfId="1846"/>
    <cellStyle name="xl152" xfId="82"/>
    <cellStyle name="xl152 2" xfId="365"/>
    <cellStyle name="xl152 2 2" xfId="690"/>
    <cellStyle name="xl152 2 3" xfId="689"/>
    <cellStyle name="xl152 2 4" xfId="1390"/>
    <cellStyle name="xl152 3" xfId="366"/>
    <cellStyle name="xl152 4" xfId="691"/>
    <cellStyle name="xl152 4 2" xfId="1658"/>
    <cellStyle name="xl152 5" xfId="1847"/>
    <cellStyle name="xl153" xfId="83"/>
    <cellStyle name="xl153 2" xfId="367"/>
    <cellStyle name="xl153 2 2" xfId="693"/>
    <cellStyle name="xl153 2 3" xfId="692"/>
    <cellStyle name="xl153 2 4" xfId="1391"/>
    <cellStyle name="xl153 3" xfId="368"/>
    <cellStyle name="xl153 4" xfId="694"/>
    <cellStyle name="xl153 4 2" xfId="1659"/>
    <cellStyle name="xl153 5" xfId="1848"/>
    <cellStyle name="xl154" xfId="84"/>
    <cellStyle name="xl154 2" xfId="369"/>
    <cellStyle name="xl154 2 2" xfId="696"/>
    <cellStyle name="xl154 2 3" xfId="695"/>
    <cellStyle name="xl154 2 4" xfId="1392"/>
    <cellStyle name="xl154 3" xfId="370"/>
    <cellStyle name="xl154 4" xfId="697"/>
    <cellStyle name="xl154 4 2" xfId="1660"/>
    <cellStyle name="xl154 5" xfId="1852"/>
    <cellStyle name="xl155" xfId="85"/>
    <cellStyle name="xl155 2" xfId="371"/>
    <cellStyle name="xl155 2 2" xfId="699"/>
    <cellStyle name="xl155 2 3" xfId="698"/>
    <cellStyle name="xl155 2 4" xfId="1393"/>
    <cellStyle name="xl155 3" xfId="372"/>
    <cellStyle name="xl155 4" xfId="700"/>
    <cellStyle name="xl155 4 2" xfId="1661"/>
    <cellStyle name="xl155 5" xfId="1855"/>
    <cellStyle name="xl156" xfId="86"/>
    <cellStyle name="xl156 2" xfId="373"/>
    <cellStyle name="xl156 2 2" xfId="702"/>
    <cellStyle name="xl156 2 3" xfId="701"/>
    <cellStyle name="xl156 2 4" xfId="1394"/>
    <cellStyle name="xl156 3" xfId="374"/>
    <cellStyle name="xl156 4" xfId="703"/>
    <cellStyle name="xl156 4 2" xfId="1662"/>
    <cellStyle name="xl156 5" xfId="1858"/>
    <cellStyle name="xl157" xfId="87"/>
    <cellStyle name="xl157 2" xfId="375"/>
    <cellStyle name="xl157 2 2" xfId="705"/>
    <cellStyle name="xl157 2 3" xfId="704"/>
    <cellStyle name="xl157 2 4" xfId="1395"/>
    <cellStyle name="xl157 3" xfId="376"/>
    <cellStyle name="xl157 4" xfId="706"/>
    <cellStyle name="xl157 4 2" xfId="1663"/>
    <cellStyle name="xl157 5" xfId="1860"/>
    <cellStyle name="xl158" xfId="88"/>
    <cellStyle name="xl158 2" xfId="377"/>
    <cellStyle name="xl158 2 2" xfId="708"/>
    <cellStyle name="xl158 2 3" xfId="707"/>
    <cellStyle name="xl158 2 4" xfId="1396"/>
    <cellStyle name="xl158 3" xfId="378"/>
    <cellStyle name="xl158 4" xfId="709"/>
    <cellStyle name="xl158 4 2" xfId="1664"/>
    <cellStyle name="xl158 5" xfId="1862"/>
    <cellStyle name="xl159" xfId="89"/>
    <cellStyle name="xl159 2" xfId="379"/>
    <cellStyle name="xl159 2 2" xfId="711"/>
    <cellStyle name="xl159 2 3" xfId="710"/>
    <cellStyle name="xl159 2 4" xfId="1397"/>
    <cellStyle name="xl159 3" xfId="380"/>
    <cellStyle name="xl159 4" xfId="712"/>
    <cellStyle name="xl159 4 2" xfId="1665"/>
    <cellStyle name="xl159 5" xfId="1871"/>
    <cellStyle name="xl160" xfId="90"/>
    <cellStyle name="xl160 2" xfId="381"/>
    <cellStyle name="xl160 2 2" xfId="714"/>
    <cellStyle name="xl160 2 3" xfId="713"/>
    <cellStyle name="xl160 2 4" xfId="1398"/>
    <cellStyle name="xl160 3" xfId="382"/>
    <cellStyle name="xl160 4" xfId="715"/>
    <cellStyle name="xl160 4 2" xfId="1666"/>
    <cellStyle name="xl160 5" xfId="1878"/>
    <cellStyle name="xl161" xfId="91"/>
    <cellStyle name="xl161 2" xfId="383"/>
    <cellStyle name="xl161 2 2" xfId="717"/>
    <cellStyle name="xl161 2 3" xfId="716"/>
    <cellStyle name="xl161 2 4" xfId="1399"/>
    <cellStyle name="xl161 3" xfId="384"/>
    <cellStyle name="xl161 4" xfId="718"/>
    <cellStyle name="xl161 4 2" xfId="1667"/>
    <cellStyle name="xl161 5" xfId="1882"/>
    <cellStyle name="xl162" xfId="92"/>
    <cellStyle name="xl162 2" xfId="385"/>
    <cellStyle name="xl162 2 2" xfId="720"/>
    <cellStyle name="xl162 2 3" xfId="719"/>
    <cellStyle name="xl162 2 4" xfId="1400"/>
    <cellStyle name="xl162 3" xfId="386"/>
    <cellStyle name="xl162 4" xfId="721"/>
    <cellStyle name="xl162 4 2" xfId="1668"/>
    <cellStyle name="xl162 5" xfId="1883"/>
    <cellStyle name="xl163" xfId="93"/>
    <cellStyle name="xl163 2" xfId="387"/>
    <cellStyle name="xl163 2 2" xfId="723"/>
    <cellStyle name="xl163 2 3" xfId="722"/>
    <cellStyle name="xl163 2 4" xfId="1401"/>
    <cellStyle name="xl163 3" xfId="388"/>
    <cellStyle name="xl163 4" xfId="724"/>
    <cellStyle name="xl163 4 2" xfId="1669"/>
    <cellStyle name="xl163 5" xfId="1884"/>
    <cellStyle name="xl164" xfId="94"/>
    <cellStyle name="xl164 2" xfId="389"/>
    <cellStyle name="xl164 2 2" xfId="726"/>
    <cellStyle name="xl164 2 3" xfId="725"/>
    <cellStyle name="xl164 2 4" xfId="1402"/>
    <cellStyle name="xl164 3" xfId="390"/>
    <cellStyle name="xl164 4" xfId="727"/>
    <cellStyle name="xl164 4 2" xfId="1670"/>
    <cellStyle name="xl164 5" xfId="1885"/>
    <cellStyle name="xl165" xfId="95"/>
    <cellStyle name="xl165 2" xfId="391"/>
    <cellStyle name="xl165 2 2" xfId="729"/>
    <cellStyle name="xl165 2 3" xfId="728"/>
    <cellStyle name="xl165 2 4" xfId="1403"/>
    <cellStyle name="xl165 3" xfId="392"/>
    <cellStyle name="xl165 4" xfId="730"/>
    <cellStyle name="xl165 4 2" xfId="1671"/>
    <cellStyle name="xl165 5" xfId="1886"/>
    <cellStyle name="xl166" xfId="96"/>
    <cellStyle name="xl166 2" xfId="393"/>
    <cellStyle name="xl166 2 2" xfId="732"/>
    <cellStyle name="xl166 2 3" xfId="731"/>
    <cellStyle name="xl166 2 4" xfId="1404"/>
    <cellStyle name="xl166 3" xfId="394"/>
    <cellStyle name="xl166 4" xfId="733"/>
    <cellStyle name="xl166 4 2" xfId="1672"/>
    <cellStyle name="xl166 5" xfId="1887"/>
    <cellStyle name="xl167" xfId="97"/>
    <cellStyle name="xl167 2" xfId="395"/>
    <cellStyle name="xl167 2 2" xfId="735"/>
    <cellStyle name="xl167 2 3" xfId="734"/>
    <cellStyle name="xl167 2 4" xfId="1405"/>
    <cellStyle name="xl167 3" xfId="396"/>
    <cellStyle name="xl167 4" xfId="736"/>
    <cellStyle name="xl167 4 2" xfId="1673"/>
    <cellStyle name="xl167 5" xfId="1888"/>
    <cellStyle name="xl168" xfId="98"/>
    <cellStyle name="xl168 2" xfId="397"/>
    <cellStyle name="xl168 2 2" xfId="738"/>
    <cellStyle name="xl168 2 3" xfId="737"/>
    <cellStyle name="xl168 2 4" xfId="1406"/>
    <cellStyle name="xl168 3" xfId="398"/>
    <cellStyle name="xl168 4" xfId="739"/>
    <cellStyle name="xl168 4 2" xfId="1674"/>
    <cellStyle name="xl168 5" xfId="1889"/>
    <cellStyle name="xl169" xfId="99"/>
    <cellStyle name="xl169 2" xfId="399"/>
    <cellStyle name="xl169 2 2" xfId="741"/>
    <cellStyle name="xl169 2 3" xfId="740"/>
    <cellStyle name="xl169 2 4" xfId="1407"/>
    <cellStyle name="xl169 3" xfId="400"/>
    <cellStyle name="xl169 4" xfId="742"/>
    <cellStyle name="xl169 4 2" xfId="1675"/>
    <cellStyle name="xl169 5" xfId="1890"/>
    <cellStyle name="xl170" xfId="100"/>
    <cellStyle name="xl170 2" xfId="401"/>
    <cellStyle name="xl170 2 2" xfId="744"/>
    <cellStyle name="xl170 2 3" xfId="743"/>
    <cellStyle name="xl170 2 4" xfId="1408"/>
    <cellStyle name="xl170 3" xfId="402"/>
    <cellStyle name="xl170 4" xfId="745"/>
    <cellStyle name="xl170 4 2" xfId="1676"/>
    <cellStyle name="xl170 5" xfId="1891"/>
    <cellStyle name="xl171" xfId="101"/>
    <cellStyle name="xl171 2" xfId="403"/>
    <cellStyle name="xl171 2 2" xfId="747"/>
    <cellStyle name="xl171 2 3" xfId="746"/>
    <cellStyle name="xl171 2 4" xfId="1409"/>
    <cellStyle name="xl171 3" xfId="404"/>
    <cellStyle name="xl171 4" xfId="748"/>
    <cellStyle name="xl171 4 2" xfId="1677"/>
    <cellStyle name="xl171 5" xfId="1892"/>
    <cellStyle name="xl172" xfId="102"/>
    <cellStyle name="xl172 2" xfId="405"/>
    <cellStyle name="xl172 2 2" xfId="750"/>
    <cellStyle name="xl172 2 3" xfId="749"/>
    <cellStyle name="xl172 2 4" xfId="1410"/>
    <cellStyle name="xl172 3" xfId="406"/>
    <cellStyle name="xl172 4" xfId="751"/>
    <cellStyle name="xl172 4 2" xfId="1678"/>
    <cellStyle name="xl172 5" xfId="1838"/>
    <cellStyle name="xl173" xfId="103"/>
    <cellStyle name="xl173 2" xfId="407"/>
    <cellStyle name="xl173 2 2" xfId="753"/>
    <cellStyle name="xl173 2 3" xfId="752"/>
    <cellStyle name="xl173 2 4" xfId="1411"/>
    <cellStyle name="xl173 3" xfId="408"/>
    <cellStyle name="xl173 4" xfId="754"/>
    <cellStyle name="xl173 4 2" xfId="1679"/>
    <cellStyle name="xl173 5" xfId="1843"/>
    <cellStyle name="xl174" xfId="104"/>
    <cellStyle name="xl174 2" xfId="409"/>
    <cellStyle name="xl174 2 2" xfId="756"/>
    <cellStyle name="xl174 2 3" xfId="755"/>
    <cellStyle name="xl174 2 4" xfId="1412"/>
    <cellStyle name="xl174 3" xfId="410"/>
    <cellStyle name="xl174 4" xfId="757"/>
    <cellStyle name="xl174 4 2" xfId="1680"/>
    <cellStyle name="xl174 5" xfId="1849"/>
    <cellStyle name="xl175" xfId="105"/>
    <cellStyle name="xl175 2" xfId="411"/>
    <cellStyle name="xl175 2 2" xfId="759"/>
    <cellStyle name="xl175 2 3" xfId="758"/>
    <cellStyle name="xl175 2 4" xfId="1413"/>
    <cellStyle name="xl175 3" xfId="412"/>
    <cellStyle name="xl175 4" xfId="760"/>
    <cellStyle name="xl175 4 2" xfId="1681"/>
    <cellStyle name="xl175 5" xfId="1853"/>
    <cellStyle name="xl176" xfId="106"/>
    <cellStyle name="xl176 2" xfId="413"/>
    <cellStyle name="xl176 2 2" xfId="762"/>
    <cellStyle name="xl176 2 3" xfId="761"/>
    <cellStyle name="xl176 2 4" xfId="1414"/>
    <cellStyle name="xl176 3" xfId="414"/>
    <cellStyle name="xl176 4" xfId="763"/>
    <cellStyle name="xl176 4 2" xfId="1682"/>
    <cellStyle name="xl176 5" xfId="1856"/>
    <cellStyle name="xl177" xfId="107"/>
    <cellStyle name="xl177 2" xfId="415"/>
    <cellStyle name="xl177 2 2" xfId="765"/>
    <cellStyle name="xl177 2 3" xfId="764"/>
    <cellStyle name="xl177 2 4" xfId="1415"/>
    <cellStyle name="xl177 3" xfId="416"/>
    <cellStyle name="xl177 4" xfId="766"/>
    <cellStyle name="xl177 4 2" xfId="1683"/>
    <cellStyle name="xl177 5" xfId="1859"/>
    <cellStyle name="xl178" xfId="108"/>
    <cellStyle name="xl178 2" xfId="417"/>
    <cellStyle name="xl178 2 2" xfId="768"/>
    <cellStyle name="xl178 2 3" xfId="767"/>
    <cellStyle name="xl178 2 4" xfId="1416"/>
    <cellStyle name="xl178 3" xfId="418"/>
    <cellStyle name="xl178 4" xfId="769"/>
    <cellStyle name="xl178 4 2" xfId="1684"/>
    <cellStyle name="xl178 5" xfId="1874"/>
    <cellStyle name="xl179" xfId="109"/>
    <cellStyle name="xl179 2" xfId="419"/>
    <cellStyle name="xl179 2 2" xfId="771"/>
    <cellStyle name="xl179 2 3" xfId="770"/>
    <cellStyle name="xl179 2 4" xfId="1417"/>
    <cellStyle name="xl179 3" xfId="420"/>
    <cellStyle name="xl179 4" xfId="772"/>
    <cellStyle name="xl179 4 2" xfId="1685"/>
    <cellStyle name="xl179 5" xfId="1844"/>
    <cellStyle name="xl180" xfId="110"/>
    <cellStyle name="xl180 2" xfId="421"/>
    <cellStyle name="xl180 2 2" xfId="774"/>
    <cellStyle name="xl180 2 3" xfId="773"/>
    <cellStyle name="xl180 2 4" xfId="1418"/>
    <cellStyle name="xl180 3" xfId="422"/>
    <cellStyle name="xl180 4" xfId="775"/>
    <cellStyle name="xl180 4 2" xfId="1686"/>
    <cellStyle name="xl180 5" xfId="1879"/>
    <cellStyle name="xl181" xfId="111"/>
    <cellStyle name="xl181 2" xfId="423"/>
    <cellStyle name="xl181 2 2" xfId="777"/>
    <cellStyle name="xl181 2 3" xfId="776"/>
    <cellStyle name="xl181 2 4" xfId="1419"/>
    <cellStyle name="xl181 3" xfId="424"/>
    <cellStyle name="xl181 4" xfId="778"/>
    <cellStyle name="xl181 4 2" xfId="1687"/>
    <cellStyle name="xl181 5" xfId="1893"/>
    <cellStyle name="xl182" xfId="112"/>
    <cellStyle name="xl182 2" xfId="425"/>
    <cellStyle name="xl182 2 2" xfId="780"/>
    <cellStyle name="xl182 2 3" xfId="779"/>
    <cellStyle name="xl182 2 4" xfId="1420"/>
    <cellStyle name="xl182 3" xfId="426"/>
    <cellStyle name="xl182 4" xfId="781"/>
    <cellStyle name="xl182 4 2" xfId="1688"/>
    <cellStyle name="xl182 5" xfId="1896"/>
    <cellStyle name="xl183" xfId="113"/>
    <cellStyle name="xl183 2" xfId="1898"/>
    <cellStyle name="xl184" xfId="114"/>
    <cellStyle name="xl184 2" xfId="1900"/>
    <cellStyle name="xl185" xfId="115"/>
    <cellStyle name="xl185 2" xfId="1894"/>
    <cellStyle name="xl186" xfId="116"/>
    <cellStyle name="xl186 2" xfId="1897"/>
    <cellStyle name="xl187" xfId="117"/>
    <cellStyle name="xl187 2" xfId="1895"/>
    <cellStyle name="xl188" xfId="1836"/>
    <cellStyle name="xl189" xfId="1863"/>
    <cellStyle name="xl190" xfId="1865"/>
    <cellStyle name="xl191" xfId="1868"/>
    <cellStyle name="xl192" xfId="1872"/>
    <cellStyle name="xl193" xfId="1877"/>
    <cellStyle name="xl194" xfId="1845"/>
    <cellStyle name="xl195" xfId="1880"/>
    <cellStyle name="xl196" xfId="1850"/>
    <cellStyle name="xl197" xfId="1899"/>
    <cellStyle name="xl198" xfId="1837"/>
    <cellStyle name="xl199" xfId="1866"/>
    <cellStyle name="xl200" xfId="1840"/>
    <cellStyle name="xl21" xfId="118"/>
    <cellStyle name="xl21 2" xfId="119"/>
    <cellStyle name="xl21 3" xfId="427"/>
    <cellStyle name="xl21 3 2" xfId="783"/>
    <cellStyle name="xl21 3 2 2" xfId="1421"/>
    <cellStyle name="xl21 3 3" xfId="782"/>
    <cellStyle name="xl21 3 3 2" xfId="1247"/>
    <cellStyle name="xl21 3 4" xfId="1422"/>
    <cellStyle name="xl21 4" xfId="784"/>
    <cellStyle name="xl21 4 2" xfId="1423"/>
    <cellStyle name="xl21 4 3" xfId="1689"/>
    <cellStyle name="xl22" xfId="120"/>
    <cellStyle name="xl22 2" xfId="121"/>
    <cellStyle name="xl22 2 2" xfId="1424"/>
    <cellStyle name="xl22 2 3" xfId="1425"/>
    <cellStyle name="xl22 3" xfId="428"/>
    <cellStyle name="xl22 3 2" xfId="786"/>
    <cellStyle name="xl22 3 2 2" xfId="1426"/>
    <cellStyle name="xl22 3 3" xfId="785"/>
    <cellStyle name="xl22 3 3 2" xfId="1248"/>
    <cellStyle name="xl22 3 4" xfId="1427"/>
    <cellStyle name="xl22 4" xfId="787"/>
    <cellStyle name="xl22 4 2" xfId="1428"/>
    <cellStyle name="xl22 4 3" xfId="1690"/>
    <cellStyle name="xl22 5" xfId="1429"/>
    <cellStyle name="xl23" xfId="122"/>
    <cellStyle name="xl23 2" xfId="123"/>
    <cellStyle name="xl23 2 2" xfId="1430"/>
    <cellStyle name="xl23 2 3" xfId="1431"/>
    <cellStyle name="xl23 3" xfId="429"/>
    <cellStyle name="xl23 3 2" xfId="789"/>
    <cellStyle name="xl23 3 2 2" xfId="1432"/>
    <cellStyle name="xl23 3 3" xfId="788"/>
    <cellStyle name="xl23 3 3 2" xfId="1249"/>
    <cellStyle name="xl23 3 4" xfId="1433"/>
    <cellStyle name="xl23 4" xfId="790"/>
    <cellStyle name="xl23 4 2" xfId="1434"/>
    <cellStyle name="xl23 4 3" xfId="1691"/>
    <cellStyle name="xl23 5" xfId="1435"/>
    <cellStyle name="xl24" xfId="124"/>
    <cellStyle name="xl24 2" xfId="125"/>
    <cellStyle name="xl24 2 2" xfId="1436"/>
    <cellStyle name="xl24 2 3" xfId="1437"/>
    <cellStyle name="xl24 3" xfId="430"/>
    <cellStyle name="xl24 3 2" xfId="792"/>
    <cellStyle name="xl24 3 2 2" xfId="1438"/>
    <cellStyle name="xl24 3 3" xfId="791"/>
    <cellStyle name="xl24 3 3 2" xfId="1250"/>
    <cellStyle name="xl24 3 4" xfId="1439"/>
    <cellStyle name="xl24 4" xfId="793"/>
    <cellStyle name="xl24 4 2" xfId="1440"/>
    <cellStyle name="xl24 4 3" xfId="1692"/>
    <cellStyle name="xl24 5" xfId="1441"/>
    <cellStyle name="xl25" xfId="126"/>
    <cellStyle name="xl25 2" xfId="127"/>
    <cellStyle name="xl25 2 2" xfId="1442"/>
    <cellStyle name="xl25 2 3" xfId="1443"/>
    <cellStyle name="xl25 3" xfId="431"/>
    <cellStyle name="xl25 3 2" xfId="795"/>
    <cellStyle name="xl25 3 2 2" xfId="1444"/>
    <cellStyle name="xl25 3 3" xfId="794"/>
    <cellStyle name="xl25 3 3 2" xfId="1251"/>
    <cellStyle name="xl25 3 4" xfId="1445"/>
    <cellStyle name="xl25 4" xfId="796"/>
    <cellStyle name="xl25 4 2" xfId="1446"/>
    <cellStyle name="xl25 4 3" xfId="1693"/>
    <cellStyle name="xl25 5" xfId="1447"/>
    <cellStyle name="xl26" xfId="8"/>
    <cellStyle name="xl26 2" xfId="128"/>
    <cellStyle name="xl26 2 2" xfId="1448"/>
    <cellStyle name="xl26 2 3" xfId="1449"/>
    <cellStyle name="xl26 3" xfId="432"/>
    <cellStyle name="xl26 3 2" xfId="798"/>
    <cellStyle name="xl26 3 2 2" xfId="1450"/>
    <cellStyle name="xl26 3 3" xfId="797"/>
    <cellStyle name="xl26 3 3 2" xfId="1252"/>
    <cellStyle name="xl26 3 4" xfId="1451"/>
    <cellStyle name="xl26 4" xfId="799"/>
    <cellStyle name="xl26 4 2" xfId="1452"/>
    <cellStyle name="xl26 4 3" xfId="1694"/>
    <cellStyle name="xl26 5" xfId="1453"/>
    <cellStyle name="xl27" xfId="129"/>
    <cellStyle name="xl27 2" xfId="433"/>
    <cellStyle name="xl27 2 2" xfId="801"/>
    <cellStyle name="xl27 2 2 2" xfId="1454"/>
    <cellStyle name="xl27 2 3" xfId="800"/>
    <cellStyle name="xl27 2 4" xfId="1455"/>
    <cellStyle name="xl27 3" xfId="802"/>
    <cellStyle name="xl27 3 2" xfId="1253"/>
    <cellStyle name="xl27 3 3" xfId="1456"/>
    <cellStyle name="xl27 3 4" xfId="1695"/>
    <cellStyle name="xl27 4" xfId="1457"/>
    <cellStyle name="xl27 5" xfId="1458"/>
    <cellStyle name="xl28" xfId="130"/>
    <cellStyle name="xl28 2" xfId="434"/>
    <cellStyle name="xl28 2 2" xfId="804"/>
    <cellStyle name="xl28 2 2 2" xfId="1459"/>
    <cellStyle name="xl28 2 3" xfId="803"/>
    <cellStyle name="xl28 2 4" xfId="1460"/>
    <cellStyle name="xl28 3" xfId="805"/>
    <cellStyle name="xl28 3 2" xfId="1254"/>
    <cellStyle name="xl28 3 3" xfId="1461"/>
    <cellStyle name="xl28 3 4" xfId="1696"/>
    <cellStyle name="xl28 4" xfId="1462"/>
    <cellStyle name="xl28 5" xfId="1463"/>
    <cellStyle name="xl29" xfId="131"/>
    <cellStyle name="xl29 2" xfId="435"/>
    <cellStyle name="xl29 2 2" xfId="807"/>
    <cellStyle name="xl29 2 2 2" xfId="1464"/>
    <cellStyle name="xl29 2 3" xfId="806"/>
    <cellStyle name="xl29 2 4" xfId="1465"/>
    <cellStyle name="xl29 3" xfId="808"/>
    <cellStyle name="xl29 3 2" xfId="1255"/>
    <cellStyle name="xl29 3 3" xfId="1466"/>
    <cellStyle name="xl29 3 4" xfId="1697"/>
    <cellStyle name="xl29 4" xfId="1467"/>
    <cellStyle name="xl29 5" xfId="1468"/>
    <cellStyle name="xl30" xfId="132"/>
    <cellStyle name="xl30 2" xfId="436"/>
    <cellStyle name="xl30 2 2" xfId="810"/>
    <cellStyle name="xl30 2 2 2" xfId="1469"/>
    <cellStyle name="xl30 2 3" xfId="809"/>
    <cellStyle name="xl30 2 4" xfId="1470"/>
    <cellStyle name="xl30 3" xfId="811"/>
    <cellStyle name="xl30 3 2" xfId="1256"/>
    <cellStyle name="xl30 3 3" xfId="1471"/>
    <cellStyle name="xl30 3 4" xfId="1698"/>
    <cellStyle name="xl30 4" xfId="1472"/>
    <cellStyle name="xl30 5" xfId="1473"/>
    <cellStyle name="xl31" xfId="11"/>
    <cellStyle name="xl31 2" xfId="133"/>
    <cellStyle name="xl31 2 2" xfId="437"/>
    <cellStyle name="xl31 2 2 2" xfId="813"/>
    <cellStyle name="xl31 2 2 3" xfId="812"/>
    <cellStyle name="xl31 2 3" xfId="1257"/>
    <cellStyle name="xl31 2 3 2" xfId="1474"/>
    <cellStyle name="xl31 2 4" xfId="1475"/>
    <cellStyle name="xl31 3" xfId="814"/>
    <cellStyle name="xl31 3 2" xfId="1476"/>
    <cellStyle name="xl31 3 3" xfId="1699"/>
    <cellStyle name="xl31 4" xfId="815"/>
    <cellStyle name="xl31 5" xfId="1477"/>
    <cellStyle name="xl31 7" xfId="1902"/>
    <cellStyle name="xl32" xfId="134"/>
    <cellStyle name="xl32 2" xfId="438"/>
    <cellStyle name="xl32 2 2" xfId="817"/>
    <cellStyle name="xl32 2 2 2" xfId="1478"/>
    <cellStyle name="xl32 2 3" xfId="816"/>
    <cellStyle name="xl32 2 4" xfId="1479"/>
    <cellStyle name="xl32 3" xfId="818"/>
    <cellStyle name="xl32 3 2" xfId="1258"/>
    <cellStyle name="xl32 3 3" xfId="1480"/>
    <cellStyle name="xl32 3 4" xfId="1700"/>
    <cellStyle name="xl32 4" xfId="1481"/>
    <cellStyle name="xl32 5" xfId="1482"/>
    <cellStyle name="xl33" xfId="135"/>
    <cellStyle name="xl33 2" xfId="439"/>
    <cellStyle name="xl33 2 2" xfId="820"/>
    <cellStyle name="xl33 2 2 2" xfId="1483"/>
    <cellStyle name="xl33 2 3" xfId="819"/>
    <cellStyle name="xl33 2 3 2" xfId="1259"/>
    <cellStyle name="xl33 2 4" xfId="1484"/>
    <cellStyle name="xl33 3" xfId="821"/>
    <cellStyle name="xl33 3 2" xfId="1485"/>
    <cellStyle name="xl33 3 3" xfId="1701"/>
    <cellStyle name="xl33 4" xfId="1260"/>
    <cellStyle name="xl33 4 2" xfId="1486"/>
    <cellStyle name="xl33 5" xfId="1487"/>
    <cellStyle name="xl34" xfId="136"/>
    <cellStyle name="xl34 2" xfId="440"/>
    <cellStyle name="xl34 2 2" xfId="823"/>
    <cellStyle name="xl34 2 2 2" xfId="1488"/>
    <cellStyle name="xl34 2 3" xfId="822"/>
    <cellStyle name="xl34 2 3 2" xfId="1261"/>
    <cellStyle name="xl34 2 4" xfId="1489"/>
    <cellStyle name="xl34 3" xfId="824"/>
    <cellStyle name="xl34 3 2" xfId="1490"/>
    <cellStyle name="xl34 3 3" xfId="1702"/>
    <cellStyle name="xl34 4" xfId="1262"/>
    <cellStyle name="xl34 4 2" xfId="1491"/>
    <cellStyle name="xl34 5" xfId="1492"/>
    <cellStyle name="xl35" xfId="137"/>
    <cellStyle name="xl35 2" xfId="441"/>
    <cellStyle name="xl35 2 2" xfId="826"/>
    <cellStyle name="xl35 2 2 2" xfId="1493"/>
    <cellStyle name="xl35 2 3" xfId="825"/>
    <cellStyle name="xl35 2 4" xfId="1494"/>
    <cellStyle name="xl35 3" xfId="827"/>
    <cellStyle name="xl35 3 2" xfId="1263"/>
    <cellStyle name="xl35 3 3" xfId="1495"/>
    <cellStyle name="xl35 3 4" xfId="1703"/>
    <cellStyle name="xl35 4" xfId="1496"/>
    <cellStyle name="xl35 5" xfId="1497"/>
    <cellStyle name="xl36" xfId="138"/>
    <cellStyle name="xl36 2" xfId="442"/>
    <cellStyle name="xl36 2 2" xfId="829"/>
    <cellStyle name="xl36 2 2 2" xfId="1498"/>
    <cellStyle name="xl36 2 3" xfId="828"/>
    <cellStyle name="xl36 2 4" xfId="1499"/>
    <cellStyle name="xl36 3" xfId="830"/>
    <cellStyle name="xl36 3 2" xfId="1264"/>
    <cellStyle name="xl36 3 3" xfId="1500"/>
    <cellStyle name="xl36 3 4" xfId="1704"/>
    <cellStyle name="xl36 4" xfId="1501"/>
    <cellStyle name="xl36 5" xfId="1502"/>
    <cellStyle name="xl37" xfId="139"/>
    <cellStyle name="xl37 2" xfId="443"/>
    <cellStyle name="xl37 2 2" xfId="832"/>
    <cellStyle name="xl37 2 2 2" xfId="1503"/>
    <cellStyle name="xl37 2 3" xfId="831"/>
    <cellStyle name="xl37 2 4" xfId="1504"/>
    <cellStyle name="xl37 3" xfId="833"/>
    <cellStyle name="xl37 3 2" xfId="1265"/>
    <cellStyle name="xl37 3 3" xfId="1505"/>
    <cellStyle name="xl37 3 4" xfId="1705"/>
    <cellStyle name="xl37 4" xfId="1506"/>
    <cellStyle name="xl37 5" xfId="1507"/>
    <cellStyle name="xl38" xfId="1"/>
    <cellStyle name="xl38 2" xfId="140"/>
    <cellStyle name="xl38 2 2" xfId="1508"/>
    <cellStyle name="xl38 2 3" xfId="1509"/>
    <cellStyle name="xl38 3" xfId="444"/>
    <cellStyle name="xl38 3 2" xfId="835"/>
    <cellStyle name="xl38 3 2 2" xfId="1510"/>
    <cellStyle name="xl38 3 3" xfId="834"/>
    <cellStyle name="xl38 3 3 2" xfId="1266"/>
    <cellStyle name="xl38 3 4" xfId="1511"/>
    <cellStyle name="xl38 4" xfId="836"/>
    <cellStyle name="xl38 4 2" xfId="1512"/>
    <cellStyle name="xl38 4 3" xfId="1706"/>
    <cellStyle name="xl38 5" xfId="1513"/>
    <cellStyle name="xl39" xfId="141"/>
    <cellStyle name="xl39 2" xfId="445"/>
    <cellStyle name="xl39 2 2" xfId="838"/>
    <cellStyle name="xl39 2 2 2" xfId="1514"/>
    <cellStyle name="xl39 2 3" xfId="837"/>
    <cellStyle name="xl39 2 4" xfId="1515"/>
    <cellStyle name="xl39 3" xfId="839"/>
    <cellStyle name="xl39 3 2" xfId="1267"/>
    <cellStyle name="xl39 3 3" xfId="1516"/>
    <cellStyle name="xl39 3 4" xfId="1707"/>
    <cellStyle name="xl39 4" xfId="1517"/>
    <cellStyle name="xl39 5" xfId="1518"/>
    <cellStyle name="xl40" xfId="142"/>
    <cellStyle name="xl40 2" xfId="446"/>
    <cellStyle name="xl40 2 2" xfId="841"/>
    <cellStyle name="xl40 2 2 2" xfId="1519"/>
    <cellStyle name="xl40 2 3" xfId="840"/>
    <cellStyle name="xl40 2 4" xfId="1520"/>
    <cellStyle name="xl40 3" xfId="842"/>
    <cellStyle name="xl40 3 2" xfId="1268"/>
    <cellStyle name="xl40 3 3" xfId="1708"/>
    <cellStyle name="xl40 4" xfId="1521"/>
    <cellStyle name="xl41" xfId="143"/>
    <cellStyle name="xl41 2" xfId="447"/>
    <cellStyle name="xl41 2 2" xfId="844"/>
    <cellStyle name="xl41 2 2 2" xfId="1522"/>
    <cellStyle name="xl41 2 3" xfId="843"/>
    <cellStyle name="xl41 2 4" xfId="1523"/>
    <cellStyle name="xl41 3" xfId="845"/>
    <cellStyle name="xl41 3 2" xfId="1269"/>
    <cellStyle name="xl41 3 3" xfId="1524"/>
    <cellStyle name="xl41 3 4" xfId="1709"/>
    <cellStyle name="xl41 4" xfId="1525"/>
    <cellStyle name="xl41 5" xfId="1526"/>
    <cellStyle name="xl42" xfId="2"/>
    <cellStyle name="xl42 2" xfId="144"/>
    <cellStyle name="xl42 2 2" xfId="1527"/>
    <cellStyle name="xl42 2 3" xfId="1528"/>
    <cellStyle name="xl42 3" xfId="448"/>
    <cellStyle name="xl42 3 2" xfId="847"/>
    <cellStyle name="xl42 3 2 2" xfId="1529"/>
    <cellStyle name="xl42 3 3" xfId="846"/>
    <cellStyle name="xl42 3 3 2" xfId="1270"/>
    <cellStyle name="xl42 3 4" xfId="1530"/>
    <cellStyle name="xl42 4" xfId="848"/>
    <cellStyle name="xl42 4 2" xfId="1531"/>
    <cellStyle name="xl42 4 3" xfId="1710"/>
    <cellStyle name="xl42 5" xfId="1532"/>
    <cellStyle name="xl43" xfId="12"/>
    <cellStyle name="xl43 2" xfId="145"/>
    <cellStyle name="xl43 2 2" xfId="449"/>
    <cellStyle name="xl43 2 2 2" xfId="850"/>
    <cellStyle name="xl43 2 2 3" xfId="849"/>
    <cellStyle name="xl43 2 3" xfId="1533"/>
    <cellStyle name="xl43 2 4" xfId="1534"/>
    <cellStyle name="xl43 3" xfId="851"/>
    <cellStyle name="xl43 3 2" xfId="1271"/>
    <cellStyle name="xl43 3 3" xfId="1535"/>
    <cellStyle name="xl43 3 4" xfId="1711"/>
    <cellStyle name="xl43 4" xfId="852"/>
    <cellStyle name="xl43 4 2" xfId="1536"/>
    <cellStyle name="xl43 5" xfId="1537"/>
    <cellStyle name="xl44" xfId="10"/>
    <cellStyle name="xl44 2" xfId="146"/>
    <cellStyle name="xl44 2 2" xfId="450"/>
    <cellStyle name="xl44 2 2 2" xfId="854"/>
    <cellStyle name="xl44 2 2 3" xfId="853"/>
    <cellStyle name="xl44 2 3" xfId="1272"/>
    <cellStyle name="xl44 2 3 2" xfId="1538"/>
    <cellStyle name="xl44 2 4" xfId="1539"/>
    <cellStyle name="xl44 3" xfId="855"/>
    <cellStyle name="xl44 3 2" xfId="1540"/>
    <cellStyle name="xl44 3 3" xfId="1712"/>
    <cellStyle name="xl44 4" xfId="856"/>
    <cellStyle name="xl44 4 2" xfId="1273"/>
    <cellStyle name="xl44 5" xfId="1541"/>
    <cellStyle name="xl44 6" xfId="1793"/>
    <cellStyle name="xl45" xfId="147"/>
    <cellStyle name="xl45 2" xfId="451"/>
    <cellStyle name="xl45 2 2" xfId="858"/>
    <cellStyle name="xl45 2 2 2" xfId="1542"/>
    <cellStyle name="xl45 2 3" xfId="857"/>
    <cellStyle name="xl45 2 4" xfId="1543"/>
    <cellStyle name="xl45 3" xfId="452"/>
    <cellStyle name="xl45 4" xfId="859"/>
    <cellStyle name="xl45 4 2" xfId="1544"/>
    <cellStyle name="xl45 4 3" xfId="1713"/>
    <cellStyle name="xl45 5" xfId="1794"/>
    <cellStyle name="xl46" xfId="148"/>
    <cellStyle name="xl46 2" xfId="453"/>
    <cellStyle name="xl46 2 2" xfId="861"/>
    <cellStyle name="xl46 2 3" xfId="860"/>
    <cellStyle name="xl46 2 4" xfId="1545"/>
    <cellStyle name="xl46 3" xfId="862"/>
    <cellStyle name="xl46 3 2" xfId="1546"/>
    <cellStyle name="xl46 3 3" xfId="1714"/>
    <cellStyle name="xl46 4" xfId="1795"/>
    <cellStyle name="xl47" xfId="149"/>
    <cellStyle name="xl47 2" xfId="454"/>
    <cellStyle name="xl47 2 2" xfId="864"/>
    <cellStyle name="xl47 2 3" xfId="863"/>
    <cellStyle name="xl47 2 4" xfId="1547"/>
    <cellStyle name="xl47 3" xfId="865"/>
    <cellStyle name="xl47 3 2" xfId="1715"/>
    <cellStyle name="xl47 4" xfId="1805"/>
    <cellStyle name="xl48" xfId="150"/>
    <cellStyle name="xl48 2" xfId="455"/>
    <cellStyle name="xl48 2 2" xfId="867"/>
    <cellStyle name="xl48 2 3" xfId="866"/>
    <cellStyle name="xl48 2 4" xfId="1548"/>
    <cellStyle name="xl48 3" xfId="868"/>
    <cellStyle name="xl48 3 2" xfId="1716"/>
    <cellStyle name="xl48 4" xfId="1768"/>
    <cellStyle name="xl49" xfId="151"/>
    <cellStyle name="xl49 2" xfId="456"/>
    <cellStyle name="xl49 2 2" xfId="870"/>
    <cellStyle name="xl49 2 3" xfId="869"/>
    <cellStyle name="xl49 2 4" xfId="1549"/>
    <cellStyle name="xl49 3" xfId="871"/>
    <cellStyle name="xl49 3 2" xfId="1717"/>
    <cellStyle name="xl49 4" xfId="1780"/>
    <cellStyle name="xl50" xfId="152"/>
    <cellStyle name="xl50 2" xfId="457"/>
    <cellStyle name="xl50 2 2" xfId="873"/>
    <cellStyle name="xl50 2 3" xfId="872"/>
    <cellStyle name="xl50 2 4" xfId="1550"/>
    <cellStyle name="xl50 3" xfId="874"/>
    <cellStyle name="xl50 3 2" xfId="1718"/>
    <cellStyle name="xl50 4" xfId="1785"/>
    <cellStyle name="xl51" xfId="153"/>
    <cellStyle name="xl51 2" xfId="458"/>
    <cellStyle name="xl51 2 2" xfId="876"/>
    <cellStyle name="xl51 2 3" xfId="875"/>
    <cellStyle name="xl51 2 4" xfId="1551"/>
    <cellStyle name="xl51 3" xfId="877"/>
    <cellStyle name="xl51 3 2" xfId="1719"/>
    <cellStyle name="xl51 4" xfId="1787"/>
    <cellStyle name="xl52" xfId="154"/>
    <cellStyle name="xl52 2" xfId="459"/>
    <cellStyle name="xl52 2 2" xfId="879"/>
    <cellStyle name="xl52 2 3" xfId="878"/>
    <cellStyle name="xl52 2 4" xfId="1552"/>
    <cellStyle name="xl52 3" xfId="880"/>
    <cellStyle name="xl52 3 2" xfId="1274"/>
    <cellStyle name="xl52 3 3" xfId="1720"/>
    <cellStyle name="xl52 4" xfId="1772"/>
    <cellStyle name="xl53" xfId="155"/>
    <cellStyle name="xl53 2" xfId="460"/>
    <cellStyle name="xl53 2 2" xfId="882"/>
    <cellStyle name="xl53 2 3" xfId="881"/>
    <cellStyle name="xl53 2 4" xfId="1553"/>
    <cellStyle name="xl53 3" xfId="883"/>
    <cellStyle name="xl53 3 2" xfId="1721"/>
    <cellStyle name="xl53 4" xfId="1554"/>
    <cellStyle name="xl53 5" xfId="1775"/>
    <cellStyle name="xl54" xfId="156"/>
    <cellStyle name="xl54 2" xfId="461"/>
    <cellStyle name="xl54 2 2" xfId="885"/>
    <cellStyle name="xl54 2 3" xfId="884"/>
    <cellStyle name="xl54 2 4" xfId="1555"/>
    <cellStyle name="xl54 3" xfId="886"/>
    <cellStyle name="xl54 3 2" xfId="1722"/>
    <cellStyle name="xl54 4" xfId="1781"/>
    <cellStyle name="xl55" xfId="157"/>
    <cellStyle name="xl55 2" xfId="462"/>
    <cellStyle name="xl55 2 2" xfId="888"/>
    <cellStyle name="xl55 2 3" xfId="887"/>
    <cellStyle name="xl55 2 4" xfId="1556"/>
    <cellStyle name="xl55 3" xfId="889"/>
    <cellStyle name="xl55 3 2" xfId="1723"/>
    <cellStyle name="xl55 4" xfId="1769"/>
    <cellStyle name="xl56" xfId="158"/>
    <cellStyle name="xl56 2" xfId="463"/>
    <cellStyle name="xl56 2 2" xfId="891"/>
    <cellStyle name="xl56 2 3" xfId="890"/>
    <cellStyle name="xl56 2 4" xfId="1557"/>
    <cellStyle name="xl56 3" xfId="892"/>
    <cellStyle name="xl56 3 2" xfId="1275"/>
    <cellStyle name="xl56 3 3" xfId="1724"/>
    <cellStyle name="xl56 4" xfId="1791"/>
    <cellStyle name="xl57" xfId="159"/>
    <cellStyle name="xl57 2" xfId="464"/>
    <cellStyle name="xl57 2 2" xfId="894"/>
    <cellStyle name="xl57 2 3" xfId="893"/>
    <cellStyle name="xl57 2 4" xfId="1558"/>
    <cellStyle name="xl57 3" xfId="895"/>
    <cellStyle name="xl57 3 2" xfId="1725"/>
    <cellStyle name="xl57 4" xfId="1773"/>
    <cellStyle name="xl58" xfId="160"/>
    <cellStyle name="xl58 2" xfId="465"/>
    <cellStyle name="xl58 2 2" xfId="897"/>
    <cellStyle name="xl58 2 3" xfId="896"/>
    <cellStyle name="xl58 2 4" xfId="1559"/>
    <cellStyle name="xl58 3" xfId="898"/>
    <cellStyle name="xl58 3 2" xfId="1726"/>
    <cellStyle name="xl58 4" xfId="1776"/>
    <cellStyle name="xl59" xfId="161"/>
    <cellStyle name="xl59 2" xfId="466"/>
    <cellStyle name="xl59 2 2" xfId="900"/>
    <cellStyle name="xl59 2 3" xfId="899"/>
    <cellStyle name="xl59 2 4" xfId="1560"/>
    <cellStyle name="xl59 3" xfId="901"/>
    <cellStyle name="xl59 3 2" xfId="1727"/>
    <cellStyle name="xl59 4" xfId="1782"/>
    <cellStyle name="xl60" xfId="162"/>
    <cellStyle name="xl60 2" xfId="467"/>
    <cellStyle name="xl60 2 2" xfId="903"/>
    <cellStyle name="xl60 2 3" xfId="902"/>
    <cellStyle name="xl60 2 4" xfId="1561"/>
    <cellStyle name="xl60 3" xfId="904"/>
    <cellStyle name="xl60 3 2" xfId="1728"/>
    <cellStyle name="xl60 4" xfId="1784"/>
    <cellStyle name="xl61" xfId="163"/>
    <cellStyle name="xl61 2" xfId="468"/>
    <cellStyle name="xl61 2 2" xfId="906"/>
    <cellStyle name="xl61 2 3" xfId="905"/>
    <cellStyle name="xl61 2 4" xfId="1562"/>
    <cellStyle name="xl61 3" xfId="907"/>
    <cellStyle name="xl61 3 2" xfId="1729"/>
    <cellStyle name="xl61 4" xfId="1786"/>
    <cellStyle name="xl62" xfId="164"/>
    <cellStyle name="xl62 2" xfId="469"/>
    <cellStyle name="xl62 2 2" xfId="909"/>
    <cellStyle name="xl62 2 3" xfId="908"/>
    <cellStyle name="xl62 2 4" xfId="1563"/>
    <cellStyle name="xl62 3" xfId="910"/>
    <cellStyle name="xl62 3 2" xfId="1730"/>
    <cellStyle name="xl62 4" xfId="1788"/>
    <cellStyle name="xl63" xfId="7"/>
    <cellStyle name="xl63 2" xfId="165"/>
    <cellStyle name="xl63 3" xfId="470"/>
    <cellStyle name="xl63 3 2" xfId="912"/>
    <cellStyle name="xl63 3 3" xfId="911"/>
    <cellStyle name="xl63 3 4" xfId="1564"/>
    <cellStyle name="xl63 4" xfId="913"/>
    <cellStyle name="xl63 4 2" xfId="1731"/>
    <cellStyle name="xl63 5" xfId="1789"/>
    <cellStyle name="xl64" xfId="166"/>
    <cellStyle name="xl64 2" xfId="471"/>
    <cellStyle name="xl64 2 2" xfId="915"/>
    <cellStyle name="xl64 2 3" xfId="914"/>
    <cellStyle name="xl64 2 4" xfId="1565"/>
    <cellStyle name="xl64 3" xfId="916"/>
    <cellStyle name="xl64 3 2" xfId="1732"/>
    <cellStyle name="xl64 4" xfId="1790"/>
    <cellStyle name="xl65" xfId="167"/>
    <cellStyle name="xl65 2" xfId="472"/>
    <cellStyle name="xl65 2 2" xfId="918"/>
    <cellStyle name="xl65 2 3" xfId="917"/>
    <cellStyle name="xl65 2 4" xfId="1566"/>
    <cellStyle name="xl65 3" xfId="919"/>
    <cellStyle name="xl65 3 2" xfId="1733"/>
    <cellStyle name="xl65 4" xfId="1770"/>
    <cellStyle name="xl66" xfId="168"/>
    <cellStyle name="xl66 2" xfId="473"/>
    <cellStyle name="xl66 2 2" xfId="921"/>
    <cellStyle name="xl66 2 3" xfId="920"/>
    <cellStyle name="xl66 2 4" xfId="1567"/>
    <cellStyle name="xl66 3" xfId="922"/>
    <cellStyle name="xl66 3 2" xfId="1734"/>
    <cellStyle name="xl66 4" xfId="1774"/>
    <cellStyle name="xl67" xfId="169"/>
    <cellStyle name="xl67 2" xfId="474"/>
    <cellStyle name="xl67 2 2" xfId="924"/>
    <cellStyle name="xl67 2 3" xfId="923"/>
    <cellStyle name="xl67 2 4" xfId="1568"/>
    <cellStyle name="xl67 3" xfId="475"/>
    <cellStyle name="xl67 4" xfId="925"/>
    <cellStyle name="xl67 4 2" xfId="1735"/>
    <cellStyle name="xl67 5" xfId="1777"/>
    <cellStyle name="xl68" xfId="170"/>
    <cellStyle name="xl68 2" xfId="476"/>
    <cellStyle name="xl68 2 2" xfId="927"/>
    <cellStyle name="xl68 2 3" xfId="926"/>
    <cellStyle name="xl68 2 4" xfId="1569"/>
    <cellStyle name="xl68 3" xfId="928"/>
    <cellStyle name="xl68 3 2" xfId="1736"/>
    <cellStyle name="xl68 4" xfId="1796"/>
    <cellStyle name="xl69" xfId="171"/>
    <cellStyle name="xl69 2" xfId="477"/>
    <cellStyle name="xl69 2 2" xfId="930"/>
    <cellStyle name="xl69 2 3" xfId="929"/>
    <cellStyle name="xl69 2 4" xfId="1570"/>
    <cellStyle name="xl69 3" xfId="931"/>
    <cellStyle name="xl69 3 2" xfId="1737"/>
    <cellStyle name="xl69 4" xfId="1771"/>
    <cellStyle name="xl70" xfId="172"/>
    <cellStyle name="xl70 2" xfId="478"/>
    <cellStyle name="xl70 2 2" xfId="933"/>
    <cellStyle name="xl70 2 3" xfId="932"/>
    <cellStyle name="xl70 2 4" xfId="1571"/>
    <cellStyle name="xl70 3" xfId="934"/>
    <cellStyle name="xl70 3 2" xfId="1738"/>
    <cellStyle name="xl70 4" xfId="1778"/>
    <cellStyle name="xl71" xfId="173"/>
    <cellStyle name="xl71 2" xfId="479"/>
    <cellStyle name="xl71 2 2" xfId="936"/>
    <cellStyle name="xl71 2 3" xfId="935"/>
    <cellStyle name="xl71 2 4" xfId="1572"/>
    <cellStyle name="xl71 3" xfId="480"/>
    <cellStyle name="xl71 4" xfId="937"/>
    <cellStyle name="xl71 4 2" xfId="1739"/>
    <cellStyle name="xl71 5" xfId="1783"/>
    <cellStyle name="xl72" xfId="174"/>
    <cellStyle name="xl72 2" xfId="481"/>
    <cellStyle name="xl72 2 2" xfId="939"/>
    <cellStyle name="xl72 2 3" xfId="938"/>
    <cellStyle name="xl72 2 4" xfId="1573"/>
    <cellStyle name="xl72 3" xfId="940"/>
    <cellStyle name="xl72 3 2" xfId="1740"/>
    <cellStyle name="xl72 4" xfId="1792"/>
    <cellStyle name="xl73" xfId="175"/>
    <cellStyle name="xl73 2" xfId="482"/>
    <cellStyle name="xl73 2 2" xfId="942"/>
    <cellStyle name="xl73 2 3" xfId="941"/>
    <cellStyle name="xl73 2 4" xfId="1574"/>
    <cellStyle name="xl73 3" xfId="943"/>
    <cellStyle name="xl73 3 2" xfId="1741"/>
    <cellStyle name="xl73 4" xfId="1797"/>
    <cellStyle name="xl74" xfId="176"/>
    <cellStyle name="xl74 2" xfId="483"/>
    <cellStyle name="xl74 2 2" xfId="945"/>
    <cellStyle name="xl74 2 3" xfId="944"/>
    <cellStyle name="xl74 2 4" xfId="1575"/>
    <cellStyle name="xl74 3" xfId="946"/>
    <cellStyle name="xl74 3 2" xfId="1742"/>
    <cellStyle name="xl74 4" xfId="1799"/>
    <cellStyle name="xl75" xfId="177"/>
    <cellStyle name="xl75 2" xfId="484"/>
    <cellStyle name="xl75 2 2" xfId="948"/>
    <cellStyle name="xl75 2 3" xfId="947"/>
    <cellStyle name="xl75 2 4" xfId="1576"/>
    <cellStyle name="xl75 3" xfId="949"/>
    <cellStyle name="xl75 3 2" xfId="1743"/>
    <cellStyle name="xl75 4" xfId="1803"/>
    <cellStyle name="xl76" xfId="178"/>
    <cellStyle name="xl76 2" xfId="485"/>
    <cellStyle name="xl76 2 2" xfId="951"/>
    <cellStyle name="xl76 2 3" xfId="950"/>
    <cellStyle name="xl76 2 4" xfId="1577"/>
    <cellStyle name="xl76 3" xfId="952"/>
    <cellStyle name="xl76 3 2" xfId="1744"/>
    <cellStyle name="xl76 4" xfId="1804"/>
    <cellStyle name="xl77" xfId="179"/>
    <cellStyle name="xl77 2" xfId="486"/>
    <cellStyle name="xl77 2 2" xfId="954"/>
    <cellStyle name="xl77 2 3" xfId="953"/>
    <cellStyle name="xl77 2 4" xfId="1578"/>
    <cellStyle name="xl77 3" xfId="955"/>
    <cellStyle name="xl77 3 2" xfId="1745"/>
    <cellStyle name="xl77 4" xfId="1779"/>
    <cellStyle name="xl78" xfId="180"/>
    <cellStyle name="xl78 2" xfId="487"/>
    <cellStyle name="xl78 2 2" xfId="957"/>
    <cellStyle name="xl78 2 3" xfId="956"/>
    <cellStyle name="xl78 2 4" xfId="1579"/>
    <cellStyle name="xl78 3" xfId="958"/>
    <cellStyle name="xl78 3 2" xfId="1746"/>
    <cellStyle name="xl78 4" xfId="1798"/>
    <cellStyle name="xl79" xfId="181"/>
    <cellStyle name="xl79 2" xfId="488"/>
    <cellStyle name="xl79 2 2" xfId="960"/>
    <cellStyle name="xl79 2 3" xfId="959"/>
    <cellStyle name="xl79 2 4" xfId="1580"/>
    <cellStyle name="xl79 3" xfId="961"/>
    <cellStyle name="xl79 3 2" xfId="1747"/>
    <cellStyle name="xl79 4" xfId="1800"/>
    <cellStyle name="xl80" xfId="182"/>
    <cellStyle name="xl80 2" xfId="489"/>
    <cellStyle name="xl80 2 2" xfId="963"/>
    <cellStyle name="xl80 2 3" xfId="962"/>
    <cellStyle name="xl80 2 4" xfId="1581"/>
    <cellStyle name="xl80 3" xfId="964"/>
    <cellStyle name="xl80 3 2" xfId="1748"/>
    <cellStyle name="xl80 4" xfId="1801"/>
    <cellStyle name="xl81" xfId="183"/>
    <cellStyle name="xl81 2" xfId="490"/>
    <cellStyle name="xl81 2 2" xfId="966"/>
    <cellStyle name="xl81 2 3" xfId="965"/>
    <cellStyle name="xl81 2 4" xfId="1582"/>
    <cellStyle name="xl81 3" xfId="967"/>
    <cellStyle name="xl81 3 2" xfId="1749"/>
    <cellStyle name="xl81 4" xfId="1802"/>
    <cellStyle name="xl82" xfId="184"/>
    <cellStyle name="xl82 2" xfId="491"/>
    <cellStyle name="xl82 2 2" xfId="969"/>
    <cellStyle name="xl82 2 3" xfId="968"/>
    <cellStyle name="xl82 2 4" xfId="1583"/>
    <cellStyle name="xl82 3" xfId="492"/>
    <cellStyle name="xl82 4" xfId="970"/>
    <cellStyle name="xl82 4 2" xfId="1750"/>
    <cellStyle name="xl82 5" xfId="1806"/>
    <cellStyle name="xl83" xfId="185"/>
    <cellStyle name="xl83 2" xfId="493"/>
    <cellStyle name="xl83 2 2" xfId="972"/>
    <cellStyle name="xl83 2 3" xfId="971"/>
    <cellStyle name="xl83 2 4" xfId="1584"/>
    <cellStyle name="xl83 3" xfId="494"/>
    <cellStyle name="xl83 4" xfId="973"/>
    <cellStyle name="xl83 4 2" xfId="1751"/>
    <cellStyle name="xl83 5" xfId="1808"/>
    <cellStyle name="xl84" xfId="186"/>
    <cellStyle name="xl84 2" xfId="495"/>
    <cellStyle name="xl84 2 2" xfId="975"/>
    <cellStyle name="xl84 2 3" xfId="974"/>
    <cellStyle name="xl84 2 4" xfId="1585"/>
    <cellStyle name="xl84 3" xfId="496"/>
    <cellStyle name="xl84 4" xfId="976"/>
    <cellStyle name="xl84 4 2" xfId="1752"/>
    <cellStyle name="xl84 5" xfId="1810"/>
    <cellStyle name="xl85" xfId="187"/>
    <cellStyle name="xl85 2" xfId="497"/>
    <cellStyle name="xl85 2 2" xfId="978"/>
    <cellStyle name="xl85 2 3" xfId="977"/>
    <cellStyle name="xl85 2 4" xfId="1586"/>
    <cellStyle name="xl85 3" xfId="498"/>
    <cellStyle name="xl85 4" xfId="979"/>
    <cellStyle name="xl85 4 2" xfId="1753"/>
    <cellStyle name="xl85 5" xfId="1817"/>
    <cellStyle name="xl86" xfId="188"/>
    <cellStyle name="xl86 2" xfId="499"/>
    <cellStyle name="xl86 2 2" xfId="981"/>
    <cellStyle name="xl86 2 3" xfId="980"/>
    <cellStyle name="xl86 2 4" xfId="1587"/>
    <cellStyle name="xl86 3" xfId="500"/>
    <cellStyle name="xl86 4" xfId="982"/>
    <cellStyle name="xl86 4 2" xfId="1754"/>
    <cellStyle name="xl86 5" xfId="1819"/>
    <cellStyle name="xl87" xfId="189"/>
    <cellStyle name="xl87 2" xfId="501"/>
    <cellStyle name="xl87 2 2" xfId="984"/>
    <cellStyle name="xl87 2 3" xfId="983"/>
    <cellStyle name="xl87 2 4" xfId="1588"/>
    <cellStyle name="xl87 3" xfId="502"/>
    <cellStyle name="xl87 4" xfId="985"/>
    <cellStyle name="xl87 4 2" xfId="1755"/>
    <cellStyle name="xl87 5" xfId="1807"/>
    <cellStyle name="xl88" xfId="190"/>
    <cellStyle name="xl88 2" xfId="503"/>
    <cellStyle name="xl88 2 2" xfId="987"/>
    <cellStyle name="xl88 2 3" xfId="986"/>
    <cellStyle name="xl88 2 4" xfId="1589"/>
    <cellStyle name="xl88 3" xfId="504"/>
    <cellStyle name="xl88 4" xfId="988"/>
    <cellStyle name="xl88 4 2" xfId="1756"/>
    <cellStyle name="xl88 5" xfId="1815"/>
    <cellStyle name="xl89" xfId="191"/>
    <cellStyle name="xl89 2" xfId="505"/>
    <cellStyle name="xl89 2 2" xfId="990"/>
    <cellStyle name="xl89 2 3" xfId="989"/>
    <cellStyle name="xl89 2 4" xfId="1590"/>
    <cellStyle name="xl89 3" xfId="506"/>
    <cellStyle name="xl89 4" xfId="991"/>
    <cellStyle name="xl89 4 2" xfId="1757"/>
    <cellStyle name="xl89 5" xfId="1818"/>
    <cellStyle name="xl90" xfId="192"/>
    <cellStyle name="xl90 2" xfId="507"/>
    <cellStyle name="xl90 2 2" xfId="993"/>
    <cellStyle name="xl90 2 3" xfId="992"/>
    <cellStyle name="xl90 2 4" xfId="1591"/>
    <cellStyle name="xl90 3" xfId="508"/>
    <cellStyle name="xl90 4" xfId="994"/>
    <cellStyle name="xl90 4 2" xfId="1758"/>
    <cellStyle name="xl90 5" xfId="1820"/>
    <cellStyle name="xl91" xfId="193"/>
    <cellStyle name="xl91 2" xfId="509"/>
    <cellStyle name="xl91 2 2" xfId="996"/>
    <cellStyle name="xl91 2 3" xfId="995"/>
    <cellStyle name="xl91 2 4" xfId="1592"/>
    <cellStyle name="xl91 3" xfId="510"/>
    <cellStyle name="xl91 4" xfId="997"/>
    <cellStyle name="xl91 4 2" xfId="1759"/>
    <cellStyle name="xl91 5" xfId="1825"/>
    <cellStyle name="xl92" xfId="194"/>
    <cellStyle name="xl92 2" xfId="511"/>
    <cellStyle name="xl92 2 2" xfId="999"/>
    <cellStyle name="xl92 2 3" xfId="998"/>
    <cellStyle name="xl92 2 4" xfId="1593"/>
    <cellStyle name="xl92 3" xfId="512"/>
    <cellStyle name="xl92 4" xfId="1000"/>
    <cellStyle name="xl92 4 2" xfId="1760"/>
    <cellStyle name="xl92 5" xfId="1811"/>
    <cellStyle name="xl93" xfId="195"/>
    <cellStyle name="xl93 2" xfId="513"/>
    <cellStyle name="xl93 2 2" xfId="1002"/>
    <cellStyle name="xl93 2 3" xfId="1001"/>
    <cellStyle name="xl93 2 4" xfId="1594"/>
    <cellStyle name="xl93 3" xfId="514"/>
    <cellStyle name="xl93 4" xfId="1003"/>
    <cellStyle name="xl93 4 2" xfId="1761"/>
    <cellStyle name="xl93 5" xfId="1821"/>
    <cellStyle name="xl94" xfId="196"/>
    <cellStyle name="xl94 2" xfId="515"/>
    <cellStyle name="xl94 2 2" xfId="1005"/>
    <cellStyle name="xl94 2 3" xfId="1004"/>
    <cellStyle name="xl94 2 4" xfId="1595"/>
    <cellStyle name="xl94 3" xfId="516"/>
    <cellStyle name="xl94 4" xfId="1006"/>
    <cellStyle name="xl94 4 2" xfId="1762"/>
    <cellStyle name="xl94 5" xfId="1809"/>
    <cellStyle name="xl95" xfId="197"/>
    <cellStyle name="xl95 2" xfId="517"/>
    <cellStyle name="xl95 2 2" xfId="1008"/>
    <cellStyle name="xl95 2 3" xfId="1007"/>
    <cellStyle name="xl95 2 4" xfId="1596"/>
    <cellStyle name="xl95 3" xfId="518"/>
    <cellStyle name="xl95 4" xfId="1009"/>
    <cellStyle name="xl95 4 2" xfId="1763"/>
    <cellStyle name="xl95 5" xfId="1812"/>
    <cellStyle name="xl96" xfId="198"/>
    <cellStyle name="xl96 2" xfId="519"/>
    <cellStyle name="xl96 2 2" xfId="1011"/>
    <cellStyle name="xl96 2 3" xfId="1010"/>
    <cellStyle name="xl96 2 4" xfId="1597"/>
    <cellStyle name="xl96 3" xfId="520"/>
    <cellStyle name="xl96 4" xfId="1012"/>
    <cellStyle name="xl96 4 2" xfId="1764"/>
    <cellStyle name="xl96 5" xfId="1822"/>
    <cellStyle name="xl97" xfId="199"/>
    <cellStyle name="xl97 2" xfId="521"/>
    <cellStyle name="xl97 2 2" xfId="1014"/>
    <cellStyle name="xl97 2 3" xfId="1013"/>
    <cellStyle name="xl97 2 4" xfId="1598"/>
    <cellStyle name="xl97 3" xfId="522"/>
    <cellStyle name="xl97 4" xfId="1015"/>
    <cellStyle name="xl97 4 2" xfId="1765"/>
    <cellStyle name="xl97 5" xfId="1813"/>
    <cellStyle name="xl98" xfId="200"/>
    <cellStyle name="xl98 2" xfId="523"/>
    <cellStyle name="xl98 2 2" xfId="1017"/>
    <cellStyle name="xl98 2 3" xfId="1016"/>
    <cellStyle name="xl98 2 4" xfId="1599"/>
    <cellStyle name="xl98 3" xfId="524"/>
    <cellStyle name="xl98 4" xfId="1018"/>
    <cellStyle name="xl98 4 2" xfId="1766"/>
    <cellStyle name="xl98 5" xfId="1816"/>
    <cellStyle name="xl99" xfId="201"/>
    <cellStyle name="xl99 2" xfId="525"/>
    <cellStyle name="xl99 2 2" xfId="1020"/>
    <cellStyle name="xl99 2 3" xfId="1019"/>
    <cellStyle name="xl99 2 4" xfId="1600"/>
    <cellStyle name="xl99 3" xfId="526"/>
    <cellStyle name="xl99 4" xfId="1021"/>
    <cellStyle name="xl99 4 2" xfId="1767"/>
    <cellStyle name="xl99 5" xfId="1823"/>
    <cellStyle name="Гиперссылка" xfId="1901" builtinId="8"/>
    <cellStyle name="Гиперссылка 2" xfId="1276"/>
    <cellStyle name="Горизонтальный итог" xfId="127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278"/>
    <cellStyle name="Обычный" xfId="0" builtinId="0"/>
    <cellStyle name="Обычный 10" xfId="1279"/>
    <cellStyle name="Обычный 11" xfId="1280"/>
    <cellStyle name="Обычный 11 2" xfId="1281"/>
    <cellStyle name="Обычный 11 2 2" xfId="1282"/>
    <cellStyle name="Обычный 11 2 2 2" xfId="1283"/>
    <cellStyle name="Обычный 11 2 3" xfId="1284"/>
    <cellStyle name="Обычный 11 3" xfId="1285"/>
    <cellStyle name="Обычный 11 3 2" xfId="1286"/>
    <cellStyle name="Обычный 11 4" xfId="1287"/>
    <cellStyle name="Обычный 12" xfId="1288"/>
    <cellStyle name="Обычный 13" xfId="1289"/>
    <cellStyle name="Обычный 14" xfId="1290"/>
    <cellStyle name="Обычный 2" xfId="3"/>
    <cellStyle name="Обычный 2 2" xfId="213"/>
    <cellStyle name="Обычный 2 2 2" xfId="1291"/>
    <cellStyle name="Обычный 2 3" xfId="212"/>
    <cellStyle name="Обычный 2 3 2" xfId="1292"/>
    <cellStyle name="Обычный 2 3 2 2" xfId="1293"/>
    <cellStyle name="Обычный 2 3 3" xfId="1294"/>
    <cellStyle name="Обычный 2 3 4" xfId="1295"/>
    <cellStyle name="Обычный 2 4" xfId="1296"/>
    <cellStyle name="Обычный 2 4 2" xfId="1297"/>
    <cellStyle name="Обычный 2 5" xfId="1298"/>
    <cellStyle name="Обычный 2 5 2" xfId="1601"/>
    <cellStyle name="Обычный 2 6" xfId="1299"/>
    <cellStyle name="Обычный 3" xfId="4"/>
    <cellStyle name="Обычный 3 2" xfId="215"/>
    <cellStyle name="Обычный 3 3" xfId="214"/>
    <cellStyle name="Обычный 3 3 2" xfId="1300"/>
    <cellStyle name="Обычный 4" xfId="216"/>
    <cellStyle name="Обычный 4 2" xfId="1301"/>
    <cellStyle name="Обычный 5" xfId="217"/>
    <cellStyle name="Обычный 5 2" xfId="1302"/>
    <cellStyle name="Обычный 6" xfId="13"/>
    <cellStyle name="Обычный 6 2" xfId="1303"/>
    <cellStyle name="Обычный 7" xfId="15"/>
    <cellStyle name="Обычный 7 2" xfId="1304"/>
    <cellStyle name="Обычный 8" xfId="1022"/>
    <cellStyle name="Обычный 8 2" xfId="1305"/>
    <cellStyle name="Обычный 9" xfId="1306"/>
    <cellStyle name="Основной стиль" xfId="1307"/>
    <cellStyle name="Подпись итогов" xfId="14"/>
    <cellStyle name="Примечание 2" xfId="1308"/>
    <cellStyle name="Примечание 2 2" xfId="1309"/>
    <cellStyle name="Примечание 2 2 2" xfId="1310"/>
    <cellStyle name="Примечание 2 2 2 2" xfId="1311"/>
    <cellStyle name="Примечание 2 2 3" xfId="1312"/>
    <cellStyle name="Примечание 2 3" xfId="1313"/>
    <cellStyle name="Примечание 2 3 2" xfId="1314"/>
    <cellStyle name="Примечание 2 4" xfId="1315"/>
    <cellStyle name="Процентный" xfId="9" builtinId="5"/>
    <cellStyle name="Процентный 2" xfId="218"/>
    <cellStyle name="Процентный 2 2" xfId="1316"/>
    <cellStyle name="Процентный 3" xfId="219"/>
    <cellStyle name="Процентный 3 2" xfId="1317"/>
    <cellStyle name="Процентный 3 2 2" xfId="1318"/>
    <cellStyle name="Процентный 3 3" xfId="1319"/>
    <cellStyle name="Процентный 3 4" xfId="1320"/>
    <cellStyle name="Процентный 4" xfId="220"/>
    <cellStyle name="Процентный 4 2" xfId="1321"/>
    <cellStyle name="Процентный 4 3" xfId="1322"/>
    <cellStyle name="Процентный 5" xfId="221"/>
    <cellStyle name="Процентный 5 2" xfId="1323"/>
    <cellStyle name="Процентный 6" xfId="222"/>
    <cellStyle name="Процентный 7" xfId="1023"/>
    <cellStyle name="Процентный 8" xfId="1602"/>
    <cellStyle name="Процентный 9" xfId="1603"/>
    <cellStyle name="Стиль 1" xfId="5"/>
    <cellStyle name="Стиль 1 2" xfId="223"/>
    <cellStyle name="Финансовый [0] 2" xfId="224"/>
    <cellStyle name="Финансовый [0] 2 2" xfId="1324"/>
    <cellStyle name="Финансовый [0] 3" xfId="225"/>
    <cellStyle name="Финансовый [0] 3 2" xfId="13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326"/>
    <cellStyle name="Финансовый 30" xfId="252"/>
    <cellStyle name="Финансовый 4" xfId="253"/>
    <cellStyle name="Финансовый 4 2" xfId="1327"/>
    <cellStyle name="Финансовый 5" xfId="254"/>
    <cellStyle name="Финансовый 5 2" xfId="1328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ultant.ru/document/cons_doc_LAW_345916/52036e1ad52676ae67c9216d517b314873694400/" TargetMode="External"/><Relationship Id="rId2" Type="http://schemas.openxmlformats.org/officeDocument/2006/relationships/hyperlink" Target="http://www.consultant.ru/document/cons_doc_LAW_345916/52036e1ad52676ae67c9216d517b314873694400/" TargetMode="External"/><Relationship Id="rId1" Type="http://schemas.openxmlformats.org/officeDocument/2006/relationships/hyperlink" Target="http://www.consultant.ru/document/cons_doc_LAW_345916/52036e1ad52676ae67c9216d517b31487369440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3"/>
  <sheetViews>
    <sheetView showGridLines="0" tabSelected="1" view="pageBreakPreview" zoomScale="70" zoomScaleNormal="70" zoomScaleSheetLayoutView="70" workbookViewId="0">
      <pane ySplit="4" topLeftCell="A5" activePane="bottomLeft" state="frozen"/>
      <selection pane="bottomLeft" activeCell="D34" sqref="D34"/>
    </sheetView>
  </sheetViews>
  <sheetFormatPr defaultRowHeight="12.75" x14ac:dyDescent="0.25"/>
  <cols>
    <col min="1" max="1" width="33.5703125" style="58" customWidth="1"/>
    <col min="2" max="2" width="86.7109375" style="58" customWidth="1"/>
    <col min="3" max="3" width="18.5703125" style="59" customWidth="1" collapsed="1"/>
    <col min="4" max="4" width="19.42578125" style="59" customWidth="1"/>
    <col min="5" max="5" width="20.28515625" style="142" customWidth="1"/>
    <col min="6" max="6" width="17.85546875" style="58" customWidth="1" collapsed="1"/>
    <col min="7" max="8" width="17.85546875" style="58" customWidth="1"/>
    <col min="9" max="9" width="17.85546875" style="58" customWidth="1" collapsed="1"/>
    <col min="10" max="11" width="17.85546875" style="58" customWidth="1"/>
    <col min="12" max="12" width="15.28515625" style="58" customWidth="1"/>
    <col min="13" max="224" width="9.140625" style="58"/>
    <col min="225" max="226" width="12.28515625" style="58" customWidth="1"/>
    <col min="227" max="227" width="13.42578125" style="58" customWidth="1"/>
    <col min="228" max="228" width="59.140625" style="58" customWidth="1"/>
    <col min="229" max="229" width="18.140625" style="58" customWidth="1"/>
    <col min="230" max="230" width="32.140625" style="58" customWidth="1"/>
    <col min="231" max="231" width="86.7109375" style="58" customWidth="1"/>
    <col min="232" max="240" width="23.140625" style="58" customWidth="1"/>
    <col min="241" max="241" width="91.42578125" style="58" customWidth="1"/>
    <col min="242" max="247" width="19.140625" style="58" customWidth="1"/>
    <col min="248" max="480" width="9.140625" style="58"/>
    <col min="481" max="482" width="12.28515625" style="58" customWidth="1"/>
    <col min="483" max="483" width="13.42578125" style="58" customWidth="1"/>
    <col min="484" max="484" width="59.140625" style="58" customWidth="1"/>
    <col min="485" max="485" width="18.140625" style="58" customWidth="1"/>
    <col min="486" max="486" width="32.140625" style="58" customWidth="1"/>
    <col min="487" max="487" width="86.7109375" style="58" customWidth="1"/>
    <col min="488" max="496" width="23.140625" style="58" customWidth="1"/>
    <col min="497" max="497" width="91.42578125" style="58" customWidth="1"/>
    <col min="498" max="503" width="19.140625" style="58" customWidth="1"/>
    <col min="504" max="736" width="9.140625" style="58"/>
    <col min="737" max="738" width="12.28515625" style="58" customWidth="1"/>
    <col min="739" max="739" width="13.42578125" style="58" customWidth="1"/>
    <col min="740" max="740" width="59.140625" style="58" customWidth="1"/>
    <col min="741" max="741" width="18.140625" style="58" customWidth="1"/>
    <col min="742" max="742" width="32.140625" style="58" customWidth="1"/>
    <col min="743" max="743" width="86.7109375" style="58" customWidth="1"/>
    <col min="744" max="752" width="23.140625" style="58" customWidth="1"/>
    <col min="753" max="753" width="91.42578125" style="58" customWidth="1"/>
    <col min="754" max="759" width="19.140625" style="58" customWidth="1"/>
    <col min="760" max="992" width="9.140625" style="58"/>
    <col min="993" max="994" width="12.28515625" style="58" customWidth="1"/>
    <col min="995" max="995" width="13.42578125" style="58" customWidth="1"/>
    <col min="996" max="996" width="59.140625" style="58" customWidth="1"/>
    <col min="997" max="997" width="18.140625" style="58" customWidth="1"/>
    <col min="998" max="998" width="32.140625" style="58" customWidth="1"/>
    <col min="999" max="999" width="86.7109375" style="58" customWidth="1"/>
    <col min="1000" max="1008" width="23.140625" style="58" customWidth="1"/>
    <col min="1009" max="1009" width="91.42578125" style="58" customWidth="1"/>
    <col min="1010" max="1015" width="19.140625" style="58" customWidth="1"/>
    <col min="1016" max="1248" width="9.140625" style="58"/>
    <col min="1249" max="1250" width="12.28515625" style="58" customWidth="1"/>
    <col min="1251" max="1251" width="13.42578125" style="58" customWidth="1"/>
    <col min="1252" max="1252" width="59.140625" style="58" customWidth="1"/>
    <col min="1253" max="1253" width="18.140625" style="58" customWidth="1"/>
    <col min="1254" max="1254" width="32.140625" style="58" customWidth="1"/>
    <col min="1255" max="1255" width="86.7109375" style="58" customWidth="1"/>
    <col min="1256" max="1264" width="23.140625" style="58" customWidth="1"/>
    <col min="1265" max="1265" width="91.42578125" style="58" customWidth="1"/>
    <col min="1266" max="1271" width="19.140625" style="58" customWidth="1"/>
    <col min="1272" max="1504" width="9.140625" style="58"/>
    <col min="1505" max="1506" width="12.28515625" style="58" customWidth="1"/>
    <col min="1507" max="1507" width="13.42578125" style="58" customWidth="1"/>
    <col min="1508" max="1508" width="59.140625" style="58" customWidth="1"/>
    <col min="1509" max="1509" width="18.140625" style="58" customWidth="1"/>
    <col min="1510" max="1510" width="32.140625" style="58" customWidth="1"/>
    <col min="1511" max="1511" width="86.7109375" style="58" customWidth="1"/>
    <col min="1512" max="1520" width="23.140625" style="58" customWidth="1"/>
    <col min="1521" max="1521" width="91.42578125" style="58" customWidth="1"/>
    <col min="1522" max="1527" width="19.140625" style="58" customWidth="1"/>
    <col min="1528" max="1760" width="9.140625" style="58"/>
    <col min="1761" max="1762" width="12.28515625" style="58" customWidth="1"/>
    <col min="1763" max="1763" width="13.42578125" style="58" customWidth="1"/>
    <col min="1764" max="1764" width="59.140625" style="58" customWidth="1"/>
    <col min="1765" max="1765" width="18.140625" style="58" customWidth="1"/>
    <col min="1766" max="1766" width="32.140625" style="58" customWidth="1"/>
    <col min="1767" max="1767" width="86.7109375" style="58" customWidth="1"/>
    <col min="1768" max="1776" width="23.140625" style="58" customWidth="1"/>
    <col min="1777" max="1777" width="91.42578125" style="58" customWidth="1"/>
    <col min="1778" max="1783" width="19.140625" style="58" customWidth="1"/>
    <col min="1784" max="2016" width="9.140625" style="58"/>
    <col min="2017" max="2018" width="12.28515625" style="58" customWidth="1"/>
    <col min="2019" max="2019" width="13.42578125" style="58" customWidth="1"/>
    <col min="2020" max="2020" width="59.140625" style="58" customWidth="1"/>
    <col min="2021" max="2021" width="18.140625" style="58" customWidth="1"/>
    <col min="2022" max="2022" width="32.140625" style="58" customWidth="1"/>
    <col min="2023" max="2023" width="86.7109375" style="58" customWidth="1"/>
    <col min="2024" max="2032" width="23.140625" style="58" customWidth="1"/>
    <col min="2033" max="2033" width="91.42578125" style="58" customWidth="1"/>
    <col min="2034" max="2039" width="19.140625" style="58" customWidth="1"/>
    <col min="2040" max="2272" width="9.140625" style="58"/>
    <col min="2273" max="2274" width="12.28515625" style="58" customWidth="1"/>
    <col min="2275" max="2275" width="13.42578125" style="58" customWidth="1"/>
    <col min="2276" max="2276" width="59.140625" style="58" customWidth="1"/>
    <col min="2277" max="2277" width="18.140625" style="58" customWidth="1"/>
    <col min="2278" max="2278" width="32.140625" style="58" customWidth="1"/>
    <col min="2279" max="2279" width="86.7109375" style="58" customWidth="1"/>
    <col min="2280" max="2288" width="23.140625" style="58" customWidth="1"/>
    <col min="2289" max="2289" width="91.42578125" style="58" customWidth="1"/>
    <col min="2290" max="2295" width="19.140625" style="58" customWidth="1"/>
    <col min="2296" max="2528" width="9.140625" style="58"/>
    <col min="2529" max="2530" width="12.28515625" style="58" customWidth="1"/>
    <col min="2531" max="2531" width="13.42578125" style="58" customWidth="1"/>
    <col min="2532" max="2532" width="59.140625" style="58" customWidth="1"/>
    <col min="2533" max="2533" width="18.140625" style="58" customWidth="1"/>
    <col min="2534" max="2534" width="32.140625" style="58" customWidth="1"/>
    <col min="2535" max="2535" width="86.7109375" style="58" customWidth="1"/>
    <col min="2536" max="2544" width="23.140625" style="58" customWidth="1"/>
    <col min="2545" max="2545" width="91.42578125" style="58" customWidth="1"/>
    <col min="2546" max="2551" width="19.140625" style="58" customWidth="1"/>
    <col min="2552" max="2784" width="9.140625" style="58"/>
    <col min="2785" max="2786" width="12.28515625" style="58" customWidth="1"/>
    <col min="2787" max="2787" width="13.42578125" style="58" customWidth="1"/>
    <col min="2788" max="2788" width="59.140625" style="58" customWidth="1"/>
    <col min="2789" max="2789" width="18.140625" style="58" customWidth="1"/>
    <col min="2790" max="2790" width="32.140625" style="58" customWidth="1"/>
    <col min="2791" max="2791" width="86.7109375" style="58" customWidth="1"/>
    <col min="2792" max="2800" width="23.140625" style="58" customWidth="1"/>
    <col min="2801" max="2801" width="91.42578125" style="58" customWidth="1"/>
    <col min="2802" max="2807" width="19.140625" style="58" customWidth="1"/>
    <col min="2808" max="3040" width="9.140625" style="58"/>
    <col min="3041" max="3042" width="12.28515625" style="58" customWidth="1"/>
    <col min="3043" max="3043" width="13.42578125" style="58" customWidth="1"/>
    <col min="3044" max="3044" width="59.140625" style="58" customWidth="1"/>
    <col min="3045" max="3045" width="18.140625" style="58" customWidth="1"/>
    <col min="3046" max="3046" width="32.140625" style="58" customWidth="1"/>
    <col min="3047" max="3047" width="86.7109375" style="58" customWidth="1"/>
    <col min="3048" max="3056" width="23.140625" style="58" customWidth="1"/>
    <col min="3057" max="3057" width="91.42578125" style="58" customWidth="1"/>
    <col min="3058" max="3063" width="19.140625" style="58" customWidth="1"/>
    <col min="3064" max="3296" width="9.140625" style="58"/>
    <col min="3297" max="3298" width="12.28515625" style="58" customWidth="1"/>
    <col min="3299" max="3299" width="13.42578125" style="58" customWidth="1"/>
    <col min="3300" max="3300" width="59.140625" style="58" customWidth="1"/>
    <col min="3301" max="3301" width="18.140625" style="58" customWidth="1"/>
    <col min="3302" max="3302" width="32.140625" style="58" customWidth="1"/>
    <col min="3303" max="3303" width="86.7109375" style="58" customWidth="1"/>
    <col min="3304" max="3312" width="23.140625" style="58" customWidth="1"/>
    <col min="3313" max="3313" width="91.42578125" style="58" customWidth="1"/>
    <col min="3314" max="3319" width="19.140625" style="58" customWidth="1"/>
    <col min="3320" max="3552" width="9.140625" style="58"/>
    <col min="3553" max="3554" width="12.28515625" style="58" customWidth="1"/>
    <col min="3555" max="3555" width="13.42578125" style="58" customWidth="1"/>
    <col min="3556" max="3556" width="59.140625" style="58" customWidth="1"/>
    <col min="3557" max="3557" width="18.140625" style="58" customWidth="1"/>
    <col min="3558" max="3558" width="32.140625" style="58" customWidth="1"/>
    <col min="3559" max="3559" width="86.7109375" style="58" customWidth="1"/>
    <col min="3560" max="3568" width="23.140625" style="58" customWidth="1"/>
    <col min="3569" max="3569" width="91.42578125" style="58" customWidth="1"/>
    <col min="3570" max="3575" width="19.140625" style="58" customWidth="1"/>
    <col min="3576" max="3808" width="9.140625" style="58"/>
    <col min="3809" max="3810" width="12.28515625" style="58" customWidth="1"/>
    <col min="3811" max="3811" width="13.42578125" style="58" customWidth="1"/>
    <col min="3812" max="3812" width="59.140625" style="58" customWidth="1"/>
    <col min="3813" max="3813" width="18.140625" style="58" customWidth="1"/>
    <col min="3814" max="3814" width="32.140625" style="58" customWidth="1"/>
    <col min="3815" max="3815" width="86.7109375" style="58" customWidth="1"/>
    <col min="3816" max="3824" width="23.140625" style="58" customWidth="1"/>
    <col min="3825" max="3825" width="91.42578125" style="58" customWidth="1"/>
    <col min="3826" max="3831" width="19.140625" style="58" customWidth="1"/>
    <col min="3832" max="4064" width="9.140625" style="58"/>
    <col min="4065" max="4066" width="12.28515625" style="58" customWidth="1"/>
    <col min="4067" max="4067" width="13.42578125" style="58" customWidth="1"/>
    <col min="4068" max="4068" width="59.140625" style="58" customWidth="1"/>
    <col min="4069" max="4069" width="18.140625" style="58" customWidth="1"/>
    <col min="4070" max="4070" width="32.140625" style="58" customWidth="1"/>
    <col min="4071" max="4071" width="86.7109375" style="58" customWidth="1"/>
    <col min="4072" max="4080" width="23.140625" style="58" customWidth="1"/>
    <col min="4081" max="4081" width="91.42578125" style="58" customWidth="1"/>
    <col min="4082" max="4087" width="19.140625" style="58" customWidth="1"/>
    <col min="4088" max="4320" width="9.140625" style="58"/>
    <col min="4321" max="4322" width="12.28515625" style="58" customWidth="1"/>
    <col min="4323" max="4323" width="13.42578125" style="58" customWidth="1"/>
    <col min="4324" max="4324" width="59.140625" style="58" customWidth="1"/>
    <col min="4325" max="4325" width="18.140625" style="58" customWidth="1"/>
    <col min="4326" max="4326" width="32.140625" style="58" customWidth="1"/>
    <col min="4327" max="4327" width="86.7109375" style="58" customWidth="1"/>
    <col min="4328" max="4336" width="23.140625" style="58" customWidth="1"/>
    <col min="4337" max="4337" width="91.42578125" style="58" customWidth="1"/>
    <col min="4338" max="4343" width="19.140625" style="58" customWidth="1"/>
    <col min="4344" max="4576" width="9.140625" style="58"/>
    <col min="4577" max="4578" width="12.28515625" style="58" customWidth="1"/>
    <col min="4579" max="4579" width="13.42578125" style="58" customWidth="1"/>
    <col min="4580" max="4580" width="59.140625" style="58" customWidth="1"/>
    <col min="4581" max="4581" width="18.140625" style="58" customWidth="1"/>
    <col min="4582" max="4582" width="32.140625" style="58" customWidth="1"/>
    <col min="4583" max="4583" width="86.7109375" style="58" customWidth="1"/>
    <col min="4584" max="4592" width="23.140625" style="58" customWidth="1"/>
    <col min="4593" max="4593" width="91.42578125" style="58" customWidth="1"/>
    <col min="4594" max="4599" width="19.140625" style="58" customWidth="1"/>
    <col min="4600" max="4832" width="9.140625" style="58"/>
    <col min="4833" max="4834" width="12.28515625" style="58" customWidth="1"/>
    <col min="4835" max="4835" width="13.42578125" style="58" customWidth="1"/>
    <col min="4836" max="4836" width="59.140625" style="58" customWidth="1"/>
    <col min="4837" max="4837" width="18.140625" style="58" customWidth="1"/>
    <col min="4838" max="4838" width="32.140625" style="58" customWidth="1"/>
    <col min="4839" max="4839" width="86.7109375" style="58" customWidth="1"/>
    <col min="4840" max="4848" width="23.140625" style="58" customWidth="1"/>
    <col min="4849" max="4849" width="91.42578125" style="58" customWidth="1"/>
    <col min="4850" max="4855" width="19.140625" style="58" customWidth="1"/>
    <col min="4856" max="5088" width="9.140625" style="58"/>
    <col min="5089" max="5090" width="12.28515625" style="58" customWidth="1"/>
    <col min="5091" max="5091" width="13.42578125" style="58" customWidth="1"/>
    <col min="5092" max="5092" width="59.140625" style="58" customWidth="1"/>
    <col min="5093" max="5093" width="18.140625" style="58" customWidth="1"/>
    <col min="5094" max="5094" width="32.140625" style="58" customWidth="1"/>
    <col min="5095" max="5095" width="86.7109375" style="58" customWidth="1"/>
    <col min="5096" max="5104" width="23.140625" style="58" customWidth="1"/>
    <col min="5105" max="5105" width="91.42578125" style="58" customWidth="1"/>
    <col min="5106" max="5111" width="19.140625" style="58" customWidth="1"/>
    <col min="5112" max="5344" width="9.140625" style="58"/>
    <col min="5345" max="5346" width="12.28515625" style="58" customWidth="1"/>
    <col min="5347" max="5347" width="13.42578125" style="58" customWidth="1"/>
    <col min="5348" max="5348" width="59.140625" style="58" customWidth="1"/>
    <col min="5349" max="5349" width="18.140625" style="58" customWidth="1"/>
    <col min="5350" max="5350" width="32.140625" style="58" customWidth="1"/>
    <col min="5351" max="5351" width="86.7109375" style="58" customWidth="1"/>
    <col min="5352" max="5360" width="23.140625" style="58" customWidth="1"/>
    <col min="5361" max="5361" width="91.42578125" style="58" customWidth="1"/>
    <col min="5362" max="5367" width="19.140625" style="58" customWidth="1"/>
    <col min="5368" max="5600" width="9.140625" style="58"/>
    <col min="5601" max="5602" width="12.28515625" style="58" customWidth="1"/>
    <col min="5603" max="5603" width="13.42578125" style="58" customWidth="1"/>
    <col min="5604" max="5604" width="59.140625" style="58" customWidth="1"/>
    <col min="5605" max="5605" width="18.140625" style="58" customWidth="1"/>
    <col min="5606" max="5606" width="32.140625" style="58" customWidth="1"/>
    <col min="5607" max="5607" width="86.7109375" style="58" customWidth="1"/>
    <col min="5608" max="5616" width="23.140625" style="58" customWidth="1"/>
    <col min="5617" max="5617" width="91.42578125" style="58" customWidth="1"/>
    <col min="5618" max="5623" width="19.140625" style="58" customWidth="1"/>
    <col min="5624" max="5856" width="9.140625" style="58"/>
    <col min="5857" max="5858" width="12.28515625" style="58" customWidth="1"/>
    <col min="5859" max="5859" width="13.42578125" style="58" customWidth="1"/>
    <col min="5860" max="5860" width="59.140625" style="58" customWidth="1"/>
    <col min="5861" max="5861" width="18.140625" style="58" customWidth="1"/>
    <col min="5862" max="5862" width="32.140625" style="58" customWidth="1"/>
    <col min="5863" max="5863" width="86.7109375" style="58" customWidth="1"/>
    <col min="5864" max="5872" width="23.140625" style="58" customWidth="1"/>
    <col min="5873" max="5873" width="91.42578125" style="58" customWidth="1"/>
    <col min="5874" max="5879" width="19.140625" style="58" customWidth="1"/>
    <col min="5880" max="6112" width="9.140625" style="58"/>
    <col min="6113" max="6114" width="12.28515625" style="58" customWidth="1"/>
    <col min="6115" max="6115" width="13.42578125" style="58" customWidth="1"/>
    <col min="6116" max="6116" width="59.140625" style="58" customWidth="1"/>
    <col min="6117" max="6117" width="18.140625" style="58" customWidth="1"/>
    <col min="6118" max="6118" width="32.140625" style="58" customWidth="1"/>
    <col min="6119" max="6119" width="86.7109375" style="58" customWidth="1"/>
    <col min="6120" max="6128" width="23.140625" style="58" customWidth="1"/>
    <col min="6129" max="6129" width="91.42578125" style="58" customWidth="1"/>
    <col min="6130" max="6135" width="19.140625" style="58" customWidth="1"/>
    <col min="6136" max="6368" width="9.140625" style="58"/>
    <col min="6369" max="6370" width="12.28515625" style="58" customWidth="1"/>
    <col min="6371" max="6371" width="13.42578125" style="58" customWidth="1"/>
    <col min="6372" max="6372" width="59.140625" style="58" customWidth="1"/>
    <col min="6373" max="6373" width="18.140625" style="58" customWidth="1"/>
    <col min="6374" max="6374" width="32.140625" style="58" customWidth="1"/>
    <col min="6375" max="6375" width="86.7109375" style="58" customWidth="1"/>
    <col min="6376" max="6384" width="23.140625" style="58" customWidth="1"/>
    <col min="6385" max="6385" width="91.42578125" style="58" customWidth="1"/>
    <col min="6386" max="6391" width="19.140625" style="58" customWidth="1"/>
    <col min="6392" max="6624" width="9.140625" style="58"/>
    <col min="6625" max="6626" width="12.28515625" style="58" customWidth="1"/>
    <col min="6627" max="6627" width="13.42578125" style="58" customWidth="1"/>
    <col min="6628" max="6628" width="59.140625" style="58" customWidth="1"/>
    <col min="6629" max="6629" width="18.140625" style="58" customWidth="1"/>
    <col min="6630" max="6630" width="32.140625" style="58" customWidth="1"/>
    <col min="6631" max="6631" width="86.7109375" style="58" customWidth="1"/>
    <col min="6632" max="6640" width="23.140625" style="58" customWidth="1"/>
    <col min="6641" max="6641" width="91.42578125" style="58" customWidth="1"/>
    <col min="6642" max="6647" width="19.140625" style="58" customWidth="1"/>
    <col min="6648" max="6880" width="9.140625" style="58"/>
    <col min="6881" max="6882" width="12.28515625" style="58" customWidth="1"/>
    <col min="6883" max="6883" width="13.42578125" style="58" customWidth="1"/>
    <col min="6884" max="6884" width="59.140625" style="58" customWidth="1"/>
    <col min="6885" max="6885" width="18.140625" style="58" customWidth="1"/>
    <col min="6886" max="6886" width="32.140625" style="58" customWidth="1"/>
    <col min="6887" max="6887" width="86.7109375" style="58" customWidth="1"/>
    <col min="6888" max="6896" width="23.140625" style="58" customWidth="1"/>
    <col min="6897" max="6897" width="91.42578125" style="58" customWidth="1"/>
    <col min="6898" max="6903" width="19.140625" style="58" customWidth="1"/>
    <col min="6904" max="7136" width="9.140625" style="58"/>
    <col min="7137" max="7138" width="12.28515625" style="58" customWidth="1"/>
    <col min="7139" max="7139" width="13.42578125" style="58" customWidth="1"/>
    <col min="7140" max="7140" width="59.140625" style="58" customWidth="1"/>
    <col min="7141" max="7141" width="18.140625" style="58" customWidth="1"/>
    <col min="7142" max="7142" width="32.140625" style="58" customWidth="1"/>
    <col min="7143" max="7143" width="86.7109375" style="58" customWidth="1"/>
    <col min="7144" max="7152" width="23.140625" style="58" customWidth="1"/>
    <col min="7153" max="7153" width="91.42578125" style="58" customWidth="1"/>
    <col min="7154" max="7159" width="19.140625" style="58" customWidth="1"/>
    <col min="7160" max="7392" width="9.140625" style="58"/>
    <col min="7393" max="7394" width="12.28515625" style="58" customWidth="1"/>
    <col min="7395" max="7395" width="13.42578125" style="58" customWidth="1"/>
    <col min="7396" max="7396" width="59.140625" style="58" customWidth="1"/>
    <col min="7397" max="7397" width="18.140625" style="58" customWidth="1"/>
    <col min="7398" max="7398" width="32.140625" style="58" customWidth="1"/>
    <col min="7399" max="7399" width="86.7109375" style="58" customWidth="1"/>
    <col min="7400" max="7408" width="23.140625" style="58" customWidth="1"/>
    <col min="7409" max="7409" width="91.42578125" style="58" customWidth="1"/>
    <col min="7410" max="7415" width="19.140625" style="58" customWidth="1"/>
    <col min="7416" max="7648" width="9.140625" style="58"/>
    <col min="7649" max="7650" width="12.28515625" style="58" customWidth="1"/>
    <col min="7651" max="7651" width="13.42578125" style="58" customWidth="1"/>
    <col min="7652" max="7652" width="59.140625" style="58" customWidth="1"/>
    <col min="7653" max="7653" width="18.140625" style="58" customWidth="1"/>
    <col min="7654" max="7654" width="32.140625" style="58" customWidth="1"/>
    <col min="7655" max="7655" width="86.7109375" style="58" customWidth="1"/>
    <col min="7656" max="7664" width="23.140625" style="58" customWidth="1"/>
    <col min="7665" max="7665" width="91.42578125" style="58" customWidth="1"/>
    <col min="7666" max="7671" width="19.140625" style="58" customWidth="1"/>
    <col min="7672" max="7904" width="9.140625" style="58"/>
    <col min="7905" max="7906" width="12.28515625" style="58" customWidth="1"/>
    <col min="7907" max="7907" width="13.42578125" style="58" customWidth="1"/>
    <col min="7908" max="7908" width="59.140625" style="58" customWidth="1"/>
    <col min="7909" max="7909" width="18.140625" style="58" customWidth="1"/>
    <col min="7910" max="7910" width="32.140625" style="58" customWidth="1"/>
    <col min="7911" max="7911" width="86.7109375" style="58" customWidth="1"/>
    <col min="7912" max="7920" width="23.140625" style="58" customWidth="1"/>
    <col min="7921" max="7921" width="91.42578125" style="58" customWidth="1"/>
    <col min="7922" max="7927" width="19.140625" style="58" customWidth="1"/>
    <col min="7928" max="8160" width="9.140625" style="58"/>
    <col min="8161" max="8162" width="12.28515625" style="58" customWidth="1"/>
    <col min="8163" max="8163" width="13.42578125" style="58" customWidth="1"/>
    <col min="8164" max="8164" width="59.140625" style="58" customWidth="1"/>
    <col min="8165" max="8165" width="18.140625" style="58" customWidth="1"/>
    <col min="8166" max="8166" width="32.140625" style="58" customWidth="1"/>
    <col min="8167" max="8167" width="86.7109375" style="58" customWidth="1"/>
    <col min="8168" max="8176" width="23.140625" style="58" customWidth="1"/>
    <col min="8177" max="8177" width="91.42578125" style="58" customWidth="1"/>
    <col min="8178" max="8183" width="19.140625" style="58" customWidth="1"/>
    <col min="8184" max="8416" width="9.140625" style="58"/>
    <col min="8417" max="8418" width="12.28515625" style="58" customWidth="1"/>
    <col min="8419" max="8419" width="13.42578125" style="58" customWidth="1"/>
    <col min="8420" max="8420" width="59.140625" style="58" customWidth="1"/>
    <col min="8421" max="8421" width="18.140625" style="58" customWidth="1"/>
    <col min="8422" max="8422" width="32.140625" style="58" customWidth="1"/>
    <col min="8423" max="8423" width="86.7109375" style="58" customWidth="1"/>
    <col min="8424" max="8432" width="23.140625" style="58" customWidth="1"/>
    <col min="8433" max="8433" width="91.42578125" style="58" customWidth="1"/>
    <col min="8434" max="8439" width="19.140625" style="58" customWidth="1"/>
    <col min="8440" max="8672" width="9.140625" style="58"/>
    <col min="8673" max="8674" width="12.28515625" style="58" customWidth="1"/>
    <col min="8675" max="8675" width="13.42578125" style="58" customWidth="1"/>
    <col min="8676" max="8676" width="59.140625" style="58" customWidth="1"/>
    <col min="8677" max="8677" width="18.140625" style="58" customWidth="1"/>
    <col min="8678" max="8678" width="32.140625" style="58" customWidth="1"/>
    <col min="8679" max="8679" width="86.7109375" style="58" customWidth="1"/>
    <col min="8680" max="8688" width="23.140625" style="58" customWidth="1"/>
    <col min="8689" max="8689" width="91.42578125" style="58" customWidth="1"/>
    <col min="8690" max="8695" width="19.140625" style="58" customWidth="1"/>
    <col min="8696" max="8928" width="9.140625" style="58"/>
    <col min="8929" max="8930" width="12.28515625" style="58" customWidth="1"/>
    <col min="8931" max="8931" width="13.42578125" style="58" customWidth="1"/>
    <col min="8932" max="8932" width="59.140625" style="58" customWidth="1"/>
    <col min="8933" max="8933" width="18.140625" style="58" customWidth="1"/>
    <col min="8934" max="8934" width="32.140625" style="58" customWidth="1"/>
    <col min="8935" max="8935" width="86.7109375" style="58" customWidth="1"/>
    <col min="8936" max="8944" width="23.140625" style="58" customWidth="1"/>
    <col min="8945" max="8945" width="91.42578125" style="58" customWidth="1"/>
    <col min="8946" max="8951" width="19.140625" style="58" customWidth="1"/>
    <col min="8952" max="9184" width="9.140625" style="58"/>
    <col min="9185" max="9186" width="12.28515625" style="58" customWidth="1"/>
    <col min="9187" max="9187" width="13.42578125" style="58" customWidth="1"/>
    <col min="9188" max="9188" width="59.140625" style="58" customWidth="1"/>
    <col min="9189" max="9189" width="18.140625" style="58" customWidth="1"/>
    <col min="9190" max="9190" width="32.140625" style="58" customWidth="1"/>
    <col min="9191" max="9191" width="86.7109375" style="58" customWidth="1"/>
    <col min="9192" max="9200" width="23.140625" style="58" customWidth="1"/>
    <col min="9201" max="9201" width="91.42578125" style="58" customWidth="1"/>
    <col min="9202" max="9207" width="19.140625" style="58" customWidth="1"/>
    <col min="9208" max="9440" width="9.140625" style="58"/>
    <col min="9441" max="9442" width="12.28515625" style="58" customWidth="1"/>
    <col min="9443" max="9443" width="13.42578125" style="58" customWidth="1"/>
    <col min="9444" max="9444" width="59.140625" style="58" customWidth="1"/>
    <col min="9445" max="9445" width="18.140625" style="58" customWidth="1"/>
    <col min="9446" max="9446" width="32.140625" style="58" customWidth="1"/>
    <col min="9447" max="9447" width="86.7109375" style="58" customWidth="1"/>
    <col min="9448" max="9456" width="23.140625" style="58" customWidth="1"/>
    <col min="9457" max="9457" width="91.42578125" style="58" customWidth="1"/>
    <col min="9458" max="9463" width="19.140625" style="58" customWidth="1"/>
    <col min="9464" max="9696" width="9.140625" style="58"/>
    <col min="9697" max="9698" width="12.28515625" style="58" customWidth="1"/>
    <col min="9699" max="9699" width="13.42578125" style="58" customWidth="1"/>
    <col min="9700" max="9700" width="59.140625" style="58" customWidth="1"/>
    <col min="9701" max="9701" width="18.140625" style="58" customWidth="1"/>
    <col min="9702" max="9702" width="32.140625" style="58" customWidth="1"/>
    <col min="9703" max="9703" width="86.7109375" style="58" customWidth="1"/>
    <col min="9704" max="9712" width="23.140625" style="58" customWidth="1"/>
    <col min="9713" max="9713" width="91.42578125" style="58" customWidth="1"/>
    <col min="9714" max="9719" width="19.140625" style="58" customWidth="1"/>
    <col min="9720" max="9952" width="9.140625" style="58"/>
    <col min="9953" max="9954" width="12.28515625" style="58" customWidth="1"/>
    <col min="9955" max="9955" width="13.42578125" style="58" customWidth="1"/>
    <col min="9956" max="9956" width="59.140625" style="58" customWidth="1"/>
    <col min="9957" max="9957" width="18.140625" style="58" customWidth="1"/>
    <col min="9958" max="9958" width="32.140625" style="58" customWidth="1"/>
    <col min="9959" max="9959" width="86.7109375" style="58" customWidth="1"/>
    <col min="9960" max="9968" width="23.140625" style="58" customWidth="1"/>
    <col min="9969" max="9969" width="91.42578125" style="58" customWidth="1"/>
    <col min="9970" max="9975" width="19.140625" style="58" customWidth="1"/>
    <col min="9976" max="10208" width="9.140625" style="58"/>
    <col min="10209" max="10210" width="12.28515625" style="58" customWidth="1"/>
    <col min="10211" max="10211" width="13.42578125" style="58" customWidth="1"/>
    <col min="10212" max="10212" width="59.140625" style="58" customWidth="1"/>
    <col min="10213" max="10213" width="18.140625" style="58" customWidth="1"/>
    <col min="10214" max="10214" width="32.140625" style="58" customWidth="1"/>
    <col min="10215" max="10215" width="86.7109375" style="58" customWidth="1"/>
    <col min="10216" max="10224" width="23.140625" style="58" customWidth="1"/>
    <col min="10225" max="10225" width="91.42578125" style="58" customWidth="1"/>
    <col min="10226" max="10231" width="19.140625" style="58" customWidth="1"/>
    <col min="10232" max="10464" width="9.140625" style="58"/>
    <col min="10465" max="10466" width="12.28515625" style="58" customWidth="1"/>
    <col min="10467" max="10467" width="13.42578125" style="58" customWidth="1"/>
    <col min="10468" max="10468" width="59.140625" style="58" customWidth="1"/>
    <col min="10469" max="10469" width="18.140625" style="58" customWidth="1"/>
    <col min="10470" max="10470" width="32.140625" style="58" customWidth="1"/>
    <col min="10471" max="10471" width="86.7109375" style="58" customWidth="1"/>
    <col min="10472" max="10480" width="23.140625" style="58" customWidth="1"/>
    <col min="10481" max="10481" width="91.42578125" style="58" customWidth="1"/>
    <col min="10482" max="10487" width="19.140625" style="58" customWidth="1"/>
    <col min="10488" max="10720" width="9.140625" style="58"/>
    <col min="10721" max="10722" width="12.28515625" style="58" customWidth="1"/>
    <col min="10723" max="10723" width="13.42578125" style="58" customWidth="1"/>
    <col min="10724" max="10724" width="59.140625" style="58" customWidth="1"/>
    <col min="10725" max="10725" width="18.140625" style="58" customWidth="1"/>
    <col min="10726" max="10726" width="32.140625" style="58" customWidth="1"/>
    <col min="10727" max="10727" width="86.7109375" style="58" customWidth="1"/>
    <col min="10728" max="10736" width="23.140625" style="58" customWidth="1"/>
    <col min="10737" max="10737" width="91.42578125" style="58" customWidth="1"/>
    <col min="10738" max="10743" width="19.140625" style="58" customWidth="1"/>
    <col min="10744" max="10976" width="9.140625" style="58"/>
    <col min="10977" max="10978" width="12.28515625" style="58" customWidth="1"/>
    <col min="10979" max="10979" width="13.42578125" style="58" customWidth="1"/>
    <col min="10980" max="10980" width="59.140625" style="58" customWidth="1"/>
    <col min="10981" max="10981" width="18.140625" style="58" customWidth="1"/>
    <col min="10982" max="10982" width="32.140625" style="58" customWidth="1"/>
    <col min="10983" max="10983" width="86.7109375" style="58" customWidth="1"/>
    <col min="10984" max="10992" width="23.140625" style="58" customWidth="1"/>
    <col min="10993" max="10993" width="91.42578125" style="58" customWidth="1"/>
    <col min="10994" max="10999" width="19.140625" style="58" customWidth="1"/>
    <col min="11000" max="11232" width="9.140625" style="58"/>
    <col min="11233" max="11234" width="12.28515625" style="58" customWidth="1"/>
    <col min="11235" max="11235" width="13.42578125" style="58" customWidth="1"/>
    <col min="11236" max="11236" width="59.140625" style="58" customWidth="1"/>
    <col min="11237" max="11237" width="18.140625" style="58" customWidth="1"/>
    <col min="11238" max="11238" width="32.140625" style="58" customWidth="1"/>
    <col min="11239" max="11239" width="86.7109375" style="58" customWidth="1"/>
    <col min="11240" max="11248" width="23.140625" style="58" customWidth="1"/>
    <col min="11249" max="11249" width="91.42578125" style="58" customWidth="1"/>
    <col min="11250" max="11255" width="19.140625" style="58" customWidth="1"/>
    <col min="11256" max="11488" width="9.140625" style="58"/>
    <col min="11489" max="11490" width="12.28515625" style="58" customWidth="1"/>
    <col min="11491" max="11491" width="13.42578125" style="58" customWidth="1"/>
    <col min="11492" max="11492" width="59.140625" style="58" customWidth="1"/>
    <col min="11493" max="11493" width="18.140625" style="58" customWidth="1"/>
    <col min="11494" max="11494" width="32.140625" style="58" customWidth="1"/>
    <col min="11495" max="11495" width="86.7109375" style="58" customWidth="1"/>
    <col min="11496" max="11504" width="23.140625" style="58" customWidth="1"/>
    <col min="11505" max="11505" width="91.42578125" style="58" customWidth="1"/>
    <col min="11506" max="11511" width="19.140625" style="58" customWidth="1"/>
    <col min="11512" max="11744" width="9.140625" style="58"/>
    <col min="11745" max="11746" width="12.28515625" style="58" customWidth="1"/>
    <col min="11747" max="11747" width="13.42578125" style="58" customWidth="1"/>
    <col min="11748" max="11748" width="59.140625" style="58" customWidth="1"/>
    <col min="11749" max="11749" width="18.140625" style="58" customWidth="1"/>
    <col min="11750" max="11750" width="32.140625" style="58" customWidth="1"/>
    <col min="11751" max="11751" width="86.7109375" style="58" customWidth="1"/>
    <col min="11752" max="11760" width="23.140625" style="58" customWidth="1"/>
    <col min="11761" max="11761" width="91.42578125" style="58" customWidth="1"/>
    <col min="11762" max="11767" width="19.140625" style="58" customWidth="1"/>
    <col min="11768" max="12000" width="9.140625" style="58"/>
    <col min="12001" max="12002" width="12.28515625" style="58" customWidth="1"/>
    <col min="12003" max="12003" width="13.42578125" style="58" customWidth="1"/>
    <col min="12004" max="12004" width="59.140625" style="58" customWidth="1"/>
    <col min="12005" max="12005" width="18.140625" style="58" customWidth="1"/>
    <col min="12006" max="12006" width="32.140625" style="58" customWidth="1"/>
    <col min="12007" max="12007" width="86.7109375" style="58" customWidth="1"/>
    <col min="12008" max="12016" width="23.140625" style="58" customWidth="1"/>
    <col min="12017" max="12017" width="91.42578125" style="58" customWidth="1"/>
    <col min="12018" max="12023" width="19.140625" style="58" customWidth="1"/>
    <col min="12024" max="12256" width="9.140625" style="58"/>
    <col min="12257" max="12258" width="12.28515625" style="58" customWidth="1"/>
    <col min="12259" max="12259" width="13.42578125" style="58" customWidth="1"/>
    <col min="12260" max="12260" width="59.140625" style="58" customWidth="1"/>
    <col min="12261" max="12261" width="18.140625" style="58" customWidth="1"/>
    <col min="12262" max="12262" width="32.140625" style="58" customWidth="1"/>
    <col min="12263" max="12263" width="86.7109375" style="58" customWidth="1"/>
    <col min="12264" max="12272" width="23.140625" style="58" customWidth="1"/>
    <col min="12273" max="12273" width="91.42578125" style="58" customWidth="1"/>
    <col min="12274" max="12279" width="19.140625" style="58" customWidth="1"/>
    <col min="12280" max="12512" width="9.140625" style="58"/>
    <col min="12513" max="12514" width="12.28515625" style="58" customWidth="1"/>
    <col min="12515" max="12515" width="13.42578125" style="58" customWidth="1"/>
    <col min="12516" max="12516" width="59.140625" style="58" customWidth="1"/>
    <col min="12517" max="12517" width="18.140625" style="58" customWidth="1"/>
    <col min="12518" max="12518" width="32.140625" style="58" customWidth="1"/>
    <col min="12519" max="12519" width="86.7109375" style="58" customWidth="1"/>
    <col min="12520" max="12528" width="23.140625" style="58" customWidth="1"/>
    <col min="12529" max="12529" width="91.42578125" style="58" customWidth="1"/>
    <col min="12530" max="12535" width="19.140625" style="58" customWidth="1"/>
    <col min="12536" max="12768" width="9.140625" style="58"/>
    <col min="12769" max="12770" width="12.28515625" style="58" customWidth="1"/>
    <col min="12771" max="12771" width="13.42578125" style="58" customWidth="1"/>
    <col min="12772" max="12772" width="59.140625" style="58" customWidth="1"/>
    <col min="12773" max="12773" width="18.140625" style="58" customWidth="1"/>
    <col min="12774" max="12774" width="32.140625" style="58" customWidth="1"/>
    <col min="12775" max="12775" width="86.7109375" style="58" customWidth="1"/>
    <col min="12776" max="12784" width="23.140625" style="58" customWidth="1"/>
    <col min="12785" max="12785" width="91.42578125" style="58" customWidth="1"/>
    <col min="12786" max="12791" width="19.140625" style="58" customWidth="1"/>
    <col min="12792" max="13024" width="9.140625" style="58"/>
    <col min="13025" max="13026" width="12.28515625" style="58" customWidth="1"/>
    <col min="13027" max="13027" width="13.42578125" style="58" customWidth="1"/>
    <col min="13028" max="13028" width="59.140625" style="58" customWidth="1"/>
    <col min="13029" max="13029" width="18.140625" style="58" customWidth="1"/>
    <col min="13030" max="13030" width="32.140625" style="58" customWidth="1"/>
    <col min="13031" max="13031" width="86.7109375" style="58" customWidth="1"/>
    <col min="13032" max="13040" width="23.140625" style="58" customWidth="1"/>
    <col min="13041" max="13041" width="91.42578125" style="58" customWidth="1"/>
    <col min="13042" max="13047" width="19.140625" style="58" customWidth="1"/>
    <col min="13048" max="13280" width="9.140625" style="58"/>
    <col min="13281" max="13282" width="12.28515625" style="58" customWidth="1"/>
    <col min="13283" max="13283" width="13.42578125" style="58" customWidth="1"/>
    <col min="13284" max="13284" width="59.140625" style="58" customWidth="1"/>
    <col min="13285" max="13285" width="18.140625" style="58" customWidth="1"/>
    <col min="13286" max="13286" width="32.140625" style="58" customWidth="1"/>
    <col min="13287" max="13287" width="86.7109375" style="58" customWidth="1"/>
    <col min="13288" max="13296" width="23.140625" style="58" customWidth="1"/>
    <col min="13297" max="13297" width="91.42578125" style="58" customWidth="1"/>
    <col min="13298" max="13303" width="19.140625" style="58" customWidth="1"/>
    <col min="13304" max="13536" width="9.140625" style="58"/>
    <col min="13537" max="13538" width="12.28515625" style="58" customWidth="1"/>
    <col min="13539" max="13539" width="13.42578125" style="58" customWidth="1"/>
    <col min="13540" max="13540" width="59.140625" style="58" customWidth="1"/>
    <col min="13541" max="13541" width="18.140625" style="58" customWidth="1"/>
    <col min="13542" max="13542" width="32.140625" style="58" customWidth="1"/>
    <col min="13543" max="13543" width="86.7109375" style="58" customWidth="1"/>
    <col min="13544" max="13552" width="23.140625" style="58" customWidth="1"/>
    <col min="13553" max="13553" width="91.42578125" style="58" customWidth="1"/>
    <col min="13554" max="13559" width="19.140625" style="58" customWidth="1"/>
    <col min="13560" max="13792" width="9.140625" style="58"/>
    <col min="13793" max="13794" width="12.28515625" style="58" customWidth="1"/>
    <col min="13795" max="13795" width="13.42578125" style="58" customWidth="1"/>
    <col min="13796" max="13796" width="59.140625" style="58" customWidth="1"/>
    <col min="13797" max="13797" width="18.140625" style="58" customWidth="1"/>
    <col min="13798" max="13798" width="32.140625" style="58" customWidth="1"/>
    <col min="13799" max="13799" width="86.7109375" style="58" customWidth="1"/>
    <col min="13800" max="13808" width="23.140625" style="58" customWidth="1"/>
    <col min="13809" max="13809" width="91.42578125" style="58" customWidth="1"/>
    <col min="13810" max="13815" width="19.140625" style="58" customWidth="1"/>
    <col min="13816" max="14048" width="9.140625" style="58"/>
    <col min="14049" max="14050" width="12.28515625" style="58" customWidth="1"/>
    <col min="14051" max="14051" width="13.42578125" style="58" customWidth="1"/>
    <col min="14052" max="14052" width="59.140625" style="58" customWidth="1"/>
    <col min="14053" max="14053" width="18.140625" style="58" customWidth="1"/>
    <col min="14054" max="14054" width="32.140625" style="58" customWidth="1"/>
    <col min="14055" max="14055" width="86.7109375" style="58" customWidth="1"/>
    <col min="14056" max="14064" width="23.140625" style="58" customWidth="1"/>
    <col min="14065" max="14065" width="91.42578125" style="58" customWidth="1"/>
    <col min="14066" max="14071" width="19.140625" style="58" customWidth="1"/>
    <col min="14072" max="14304" width="9.140625" style="58"/>
    <col min="14305" max="14306" width="12.28515625" style="58" customWidth="1"/>
    <col min="14307" max="14307" width="13.42578125" style="58" customWidth="1"/>
    <col min="14308" max="14308" width="59.140625" style="58" customWidth="1"/>
    <col min="14309" max="14309" width="18.140625" style="58" customWidth="1"/>
    <col min="14310" max="14310" width="32.140625" style="58" customWidth="1"/>
    <col min="14311" max="14311" width="86.7109375" style="58" customWidth="1"/>
    <col min="14312" max="14320" width="23.140625" style="58" customWidth="1"/>
    <col min="14321" max="14321" width="91.42578125" style="58" customWidth="1"/>
    <col min="14322" max="14327" width="19.140625" style="58" customWidth="1"/>
    <col min="14328" max="14560" width="9.140625" style="58"/>
    <col min="14561" max="14562" width="12.28515625" style="58" customWidth="1"/>
    <col min="14563" max="14563" width="13.42578125" style="58" customWidth="1"/>
    <col min="14564" max="14564" width="59.140625" style="58" customWidth="1"/>
    <col min="14565" max="14565" width="18.140625" style="58" customWidth="1"/>
    <col min="14566" max="14566" width="32.140625" style="58" customWidth="1"/>
    <col min="14567" max="14567" width="86.7109375" style="58" customWidth="1"/>
    <col min="14568" max="14576" width="23.140625" style="58" customWidth="1"/>
    <col min="14577" max="14577" width="91.42578125" style="58" customWidth="1"/>
    <col min="14578" max="14583" width="19.140625" style="58" customWidth="1"/>
    <col min="14584" max="14816" width="9.140625" style="58"/>
    <col min="14817" max="14818" width="12.28515625" style="58" customWidth="1"/>
    <col min="14819" max="14819" width="13.42578125" style="58" customWidth="1"/>
    <col min="14820" max="14820" width="59.140625" style="58" customWidth="1"/>
    <col min="14821" max="14821" width="18.140625" style="58" customWidth="1"/>
    <col min="14822" max="14822" width="32.140625" style="58" customWidth="1"/>
    <col min="14823" max="14823" width="86.7109375" style="58" customWidth="1"/>
    <col min="14824" max="14832" width="23.140625" style="58" customWidth="1"/>
    <col min="14833" max="14833" width="91.42578125" style="58" customWidth="1"/>
    <col min="14834" max="14839" width="19.140625" style="58" customWidth="1"/>
    <col min="14840" max="15072" width="9.140625" style="58"/>
    <col min="15073" max="15074" width="12.28515625" style="58" customWidth="1"/>
    <col min="15075" max="15075" width="13.42578125" style="58" customWidth="1"/>
    <col min="15076" max="15076" width="59.140625" style="58" customWidth="1"/>
    <col min="15077" max="15077" width="18.140625" style="58" customWidth="1"/>
    <col min="15078" max="15078" width="32.140625" style="58" customWidth="1"/>
    <col min="15079" max="15079" width="86.7109375" style="58" customWidth="1"/>
    <col min="15080" max="15088" width="23.140625" style="58" customWidth="1"/>
    <col min="15089" max="15089" width="91.42578125" style="58" customWidth="1"/>
    <col min="15090" max="15095" width="19.140625" style="58" customWidth="1"/>
    <col min="15096" max="15328" width="9.140625" style="58"/>
    <col min="15329" max="15330" width="12.28515625" style="58" customWidth="1"/>
    <col min="15331" max="15331" width="13.42578125" style="58" customWidth="1"/>
    <col min="15332" max="15332" width="59.140625" style="58" customWidth="1"/>
    <col min="15333" max="15333" width="18.140625" style="58" customWidth="1"/>
    <col min="15334" max="15334" width="32.140625" style="58" customWidth="1"/>
    <col min="15335" max="15335" width="86.7109375" style="58" customWidth="1"/>
    <col min="15336" max="15344" width="23.140625" style="58" customWidth="1"/>
    <col min="15345" max="15345" width="91.42578125" style="58" customWidth="1"/>
    <col min="15346" max="15351" width="19.140625" style="58" customWidth="1"/>
    <col min="15352" max="15584" width="9.140625" style="58"/>
    <col min="15585" max="15586" width="12.28515625" style="58" customWidth="1"/>
    <col min="15587" max="15587" width="13.42578125" style="58" customWidth="1"/>
    <col min="15588" max="15588" width="59.140625" style="58" customWidth="1"/>
    <col min="15589" max="15589" width="18.140625" style="58" customWidth="1"/>
    <col min="15590" max="15590" width="32.140625" style="58" customWidth="1"/>
    <col min="15591" max="15591" width="86.7109375" style="58" customWidth="1"/>
    <col min="15592" max="15600" width="23.140625" style="58" customWidth="1"/>
    <col min="15601" max="15601" width="91.42578125" style="58" customWidth="1"/>
    <col min="15602" max="15607" width="19.140625" style="58" customWidth="1"/>
    <col min="15608" max="15840" width="9.140625" style="58"/>
    <col min="15841" max="15842" width="12.28515625" style="58" customWidth="1"/>
    <col min="15843" max="15843" width="13.42578125" style="58" customWidth="1"/>
    <col min="15844" max="15844" width="59.140625" style="58" customWidth="1"/>
    <col min="15845" max="15845" width="18.140625" style="58" customWidth="1"/>
    <col min="15846" max="15846" width="32.140625" style="58" customWidth="1"/>
    <col min="15847" max="15847" width="86.7109375" style="58" customWidth="1"/>
    <col min="15848" max="15856" width="23.140625" style="58" customWidth="1"/>
    <col min="15857" max="15857" width="91.42578125" style="58" customWidth="1"/>
    <col min="15858" max="15863" width="19.140625" style="58" customWidth="1"/>
    <col min="15864" max="16096" width="9.140625" style="58"/>
    <col min="16097" max="16098" width="12.28515625" style="58" customWidth="1"/>
    <col min="16099" max="16099" width="13.42578125" style="58" customWidth="1"/>
    <col min="16100" max="16100" width="59.140625" style="58" customWidth="1"/>
    <col min="16101" max="16101" width="18.140625" style="58" customWidth="1"/>
    <col min="16102" max="16102" width="32.140625" style="58" customWidth="1"/>
    <col min="16103" max="16103" width="86.7109375" style="58" customWidth="1"/>
    <col min="16104" max="16112" width="23.140625" style="58" customWidth="1"/>
    <col min="16113" max="16113" width="91.42578125" style="58" customWidth="1"/>
    <col min="16114" max="16119" width="19.140625" style="58" customWidth="1"/>
    <col min="16120" max="16384" width="9.140625" style="58"/>
  </cols>
  <sheetData>
    <row r="1" spans="1:11" ht="18.75" customHeight="1" x14ac:dyDescent="0.25">
      <c r="A1" s="60"/>
      <c r="B1" s="60"/>
      <c r="C1" s="205" t="s">
        <v>319</v>
      </c>
      <c r="D1" s="205"/>
      <c r="E1" s="205"/>
      <c r="F1" s="205"/>
      <c r="G1" s="205"/>
      <c r="H1" s="205"/>
      <c r="I1" s="205"/>
      <c r="J1" s="205"/>
      <c r="K1" s="205"/>
    </row>
    <row r="2" spans="1:11" ht="23.25" customHeight="1" x14ac:dyDescent="0.25">
      <c r="A2" s="204" t="s">
        <v>592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</row>
    <row r="3" spans="1:11" ht="17.25" customHeight="1" x14ac:dyDescent="0.25">
      <c r="A3" s="203" t="s">
        <v>317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</row>
    <row r="4" spans="1:11" ht="52.5" customHeight="1" x14ac:dyDescent="0.25">
      <c r="A4" s="63" t="s">
        <v>318</v>
      </c>
      <c r="B4" s="61" t="s">
        <v>316</v>
      </c>
      <c r="C4" s="62" t="s">
        <v>320</v>
      </c>
      <c r="D4" s="62" t="s">
        <v>323</v>
      </c>
      <c r="E4" s="64" t="s">
        <v>321</v>
      </c>
      <c r="F4" s="62" t="s">
        <v>324</v>
      </c>
      <c r="G4" s="62" t="s">
        <v>593</v>
      </c>
      <c r="H4" s="62" t="s">
        <v>325</v>
      </c>
      <c r="I4" s="62" t="s">
        <v>594</v>
      </c>
      <c r="J4" s="62" t="s">
        <v>595</v>
      </c>
      <c r="K4" s="62" t="s">
        <v>596</v>
      </c>
    </row>
    <row r="5" spans="1:11" ht="36.75" customHeight="1" x14ac:dyDescent="0.25">
      <c r="A5" s="66" t="s">
        <v>337</v>
      </c>
      <c r="B5" s="67" t="s">
        <v>322</v>
      </c>
      <c r="C5" s="69">
        <f>C6+C17+C27+C34+C42+C47+C50+C66+C72+C79+C92+C140</f>
        <v>566711682.79999995</v>
      </c>
      <c r="D5" s="68">
        <f t="shared" ref="D5" si="0">D6+D17+D27+D34+D42+D47+D50+D66+D72+D79+D92+D140</f>
        <v>-485000.00000000745</v>
      </c>
      <c r="E5" s="69">
        <f>E6+E17+E27+E34+E42+E47+E50+E66+E72+E79+E92+E140</f>
        <v>566226682.80000007</v>
      </c>
      <c r="F5" s="69">
        <v>0</v>
      </c>
      <c r="G5" s="69">
        <v>0</v>
      </c>
      <c r="H5" s="69">
        <f>F5+G5</f>
        <v>0</v>
      </c>
      <c r="I5" s="69">
        <v>0</v>
      </c>
      <c r="J5" s="69">
        <v>0</v>
      </c>
      <c r="K5" s="69">
        <f>I5+J5</f>
        <v>0</v>
      </c>
    </row>
    <row r="6" spans="1:11" ht="37.5" customHeight="1" x14ac:dyDescent="0.25">
      <c r="A6" s="70" t="s">
        <v>338</v>
      </c>
      <c r="B6" s="71" t="s">
        <v>339</v>
      </c>
      <c r="C6" s="174">
        <f>C7+C8+C9+C10+C11+C12+C13+C14+C15+C16</f>
        <v>328568503.63999999</v>
      </c>
      <c r="D6" s="174">
        <f>D7+D8+D9+D10+D11+D12+D13+D14+D15+D16</f>
        <v>-4.3073669075965881E-9</v>
      </c>
      <c r="E6" s="200">
        <f>C6+D6</f>
        <v>328568503.63999999</v>
      </c>
      <c r="F6" s="72">
        <v>0</v>
      </c>
      <c r="G6" s="72">
        <v>0</v>
      </c>
      <c r="H6" s="72">
        <v>0</v>
      </c>
      <c r="I6" s="72">
        <v>0</v>
      </c>
      <c r="J6" s="72">
        <v>0</v>
      </c>
      <c r="K6" s="72">
        <v>0</v>
      </c>
    </row>
    <row r="7" spans="1:11" ht="81" customHeight="1" x14ac:dyDescent="0.25">
      <c r="A7" s="73" t="s">
        <v>340</v>
      </c>
      <c r="B7" s="74" t="s">
        <v>341</v>
      </c>
      <c r="C7" s="175">
        <v>303153280</v>
      </c>
      <c r="D7" s="176">
        <v>-20089968.170000002</v>
      </c>
      <c r="E7" s="91">
        <f t="shared" ref="E7:E16" si="1">C7+D7</f>
        <v>283063311.82999998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>
        <v>0</v>
      </c>
    </row>
    <row r="8" spans="1:11" ht="88.5" customHeight="1" x14ac:dyDescent="0.25">
      <c r="A8" s="73" t="s">
        <v>342</v>
      </c>
      <c r="B8" s="74" t="s">
        <v>343</v>
      </c>
      <c r="C8" s="175">
        <v>2005000</v>
      </c>
      <c r="D8" s="176">
        <v>-660000</v>
      </c>
      <c r="E8" s="91">
        <f t="shared" si="1"/>
        <v>1345000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>
        <v>0</v>
      </c>
    </row>
    <row r="9" spans="1:11" ht="88.5" customHeight="1" x14ac:dyDescent="0.25">
      <c r="A9" s="180" t="s">
        <v>601</v>
      </c>
      <c r="B9" s="181" t="s">
        <v>602</v>
      </c>
      <c r="C9" s="175">
        <v>0</v>
      </c>
      <c r="D9" s="176">
        <v>320606.58</v>
      </c>
      <c r="E9" s="91">
        <f t="shared" si="1"/>
        <v>320606.58</v>
      </c>
      <c r="F9" s="72">
        <v>0</v>
      </c>
      <c r="G9" s="72">
        <v>0</v>
      </c>
      <c r="H9" s="72">
        <v>0</v>
      </c>
      <c r="I9" s="72">
        <v>0</v>
      </c>
      <c r="J9" s="72">
        <v>0</v>
      </c>
      <c r="K9" s="72">
        <v>0</v>
      </c>
    </row>
    <row r="10" spans="1:11" ht="118.5" customHeight="1" x14ac:dyDescent="0.25">
      <c r="A10" s="180" t="s">
        <v>603</v>
      </c>
      <c r="B10" s="85" t="s">
        <v>604</v>
      </c>
      <c r="C10" s="175">
        <v>0</v>
      </c>
      <c r="D10" s="176">
        <v>876774.18</v>
      </c>
      <c r="E10" s="91">
        <f t="shared" si="1"/>
        <v>876774.18</v>
      </c>
      <c r="F10" s="72">
        <v>0</v>
      </c>
      <c r="G10" s="72">
        <v>0</v>
      </c>
      <c r="H10" s="72">
        <v>0</v>
      </c>
      <c r="I10" s="72">
        <v>0</v>
      </c>
      <c r="J10" s="72">
        <v>0</v>
      </c>
      <c r="K10" s="72">
        <v>0</v>
      </c>
    </row>
    <row r="11" spans="1:11" ht="54.75" customHeight="1" x14ac:dyDescent="0.25">
      <c r="A11" s="73" t="s">
        <v>344</v>
      </c>
      <c r="B11" s="75" t="s">
        <v>345</v>
      </c>
      <c r="C11" s="175">
        <v>3920000</v>
      </c>
      <c r="D11" s="176">
        <v>-935288</v>
      </c>
      <c r="E11" s="91">
        <f t="shared" si="1"/>
        <v>2984712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</row>
    <row r="12" spans="1:11" ht="75" customHeight="1" x14ac:dyDescent="0.25">
      <c r="A12" s="73" t="s">
        <v>346</v>
      </c>
      <c r="B12" s="74" t="s">
        <v>347</v>
      </c>
      <c r="C12" s="175">
        <v>94000</v>
      </c>
      <c r="D12" s="176">
        <v>178539</v>
      </c>
      <c r="E12" s="91">
        <f t="shared" si="1"/>
        <v>272539</v>
      </c>
      <c r="F12" s="72">
        <v>0</v>
      </c>
      <c r="G12" s="72">
        <v>0</v>
      </c>
      <c r="H12" s="72">
        <v>0</v>
      </c>
      <c r="I12" s="72">
        <v>0</v>
      </c>
      <c r="J12" s="72">
        <v>0</v>
      </c>
      <c r="K12" s="72">
        <v>0</v>
      </c>
    </row>
    <row r="13" spans="1:11" ht="91.5" customHeight="1" x14ac:dyDescent="0.25">
      <c r="A13" s="73" t="s">
        <v>348</v>
      </c>
      <c r="B13" s="76" t="s">
        <v>349</v>
      </c>
      <c r="C13" s="177">
        <v>2179000</v>
      </c>
      <c r="D13" s="178">
        <v>2748580.54</v>
      </c>
      <c r="E13" s="91">
        <f t="shared" si="1"/>
        <v>4927580.54</v>
      </c>
      <c r="F13" s="72">
        <v>0</v>
      </c>
      <c r="G13" s="72">
        <v>0</v>
      </c>
      <c r="H13" s="72">
        <v>0</v>
      </c>
      <c r="I13" s="72">
        <v>0</v>
      </c>
      <c r="J13" s="72">
        <v>0</v>
      </c>
      <c r="K13" s="72">
        <v>0</v>
      </c>
    </row>
    <row r="14" spans="1:11" ht="54.75" customHeight="1" x14ac:dyDescent="0.25">
      <c r="A14" s="77" t="s">
        <v>350</v>
      </c>
      <c r="B14" s="78" t="s">
        <v>351</v>
      </c>
      <c r="C14" s="177">
        <v>3264000</v>
      </c>
      <c r="D14" s="178">
        <v>1397123.05</v>
      </c>
      <c r="E14" s="91">
        <f t="shared" si="1"/>
        <v>4661123.05</v>
      </c>
      <c r="F14" s="72">
        <v>0</v>
      </c>
      <c r="G14" s="72">
        <v>0</v>
      </c>
      <c r="H14" s="72">
        <v>0</v>
      </c>
      <c r="I14" s="72">
        <v>0</v>
      </c>
      <c r="J14" s="72">
        <v>0</v>
      </c>
      <c r="K14" s="72">
        <v>0</v>
      </c>
    </row>
    <row r="15" spans="1:11" ht="54.75" customHeight="1" x14ac:dyDescent="0.25">
      <c r="A15" s="77" t="s">
        <v>352</v>
      </c>
      <c r="B15" s="79" t="s">
        <v>353</v>
      </c>
      <c r="C15" s="177">
        <v>13953223.640000001</v>
      </c>
      <c r="D15" s="178">
        <v>15449834.18</v>
      </c>
      <c r="E15" s="91">
        <f t="shared" si="1"/>
        <v>29403057.82</v>
      </c>
      <c r="F15" s="72">
        <v>0</v>
      </c>
      <c r="G15" s="72">
        <v>0</v>
      </c>
      <c r="H15" s="72">
        <v>0</v>
      </c>
      <c r="I15" s="72">
        <v>0</v>
      </c>
      <c r="J15" s="72">
        <v>0</v>
      </c>
      <c r="K15" s="72">
        <v>0</v>
      </c>
    </row>
    <row r="16" spans="1:11" ht="54.75" customHeight="1" x14ac:dyDescent="0.25">
      <c r="A16" s="182" t="s">
        <v>605</v>
      </c>
      <c r="B16" s="85" t="s">
        <v>606</v>
      </c>
      <c r="C16" s="177">
        <v>0</v>
      </c>
      <c r="D16" s="178">
        <v>713798.64</v>
      </c>
      <c r="E16" s="91">
        <f t="shared" si="1"/>
        <v>713798.64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72">
        <v>0</v>
      </c>
    </row>
    <row r="17" spans="1:11" ht="46.5" customHeight="1" x14ac:dyDescent="0.25">
      <c r="A17" s="80" t="s">
        <v>326</v>
      </c>
      <c r="B17" s="81" t="s">
        <v>327</v>
      </c>
      <c r="C17" s="174">
        <f>C18</f>
        <v>34264800</v>
      </c>
      <c r="D17" s="174">
        <f t="shared" ref="D17:E17" si="2">D18</f>
        <v>0</v>
      </c>
      <c r="E17" s="201">
        <f t="shared" si="2"/>
        <v>34264800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0</v>
      </c>
    </row>
    <row r="18" spans="1:11" ht="33" customHeight="1" x14ac:dyDescent="0.25">
      <c r="A18" s="82" t="s">
        <v>354</v>
      </c>
      <c r="B18" s="83" t="s">
        <v>328</v>
      </c>
      <c r="C18" s="175">
        <f>C19+C21+C23+C25</f>
        <v>34264800</v>
      </c>
      <c r="D18" s="175">
        <f>D19+D21+D23+D25</f>
        <v>0</v>
      </c>
      <c r="E18" s="175">
        <f t="shared" ref="E18" si="3">E19+E21+E23+E25</f>
        <v>34264800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</row>
    <row r="19" spans="1:11" ht="54.75" customHeight="1" x14ac:dyDescent="0.25">
      <c r="A19" s="82" t="s">
        <v>355</v>
      </c>
      <c r="B19" s="84" t="s">
        <v>329</v>
      </c>
      <c r="C19" s="175">
        <f>C20</f>
        <v>17921100</v>
      </c>
      <c r="D19" s="175">
        <f t="shared" ref="D19:E19" si="4">D20</f>
        <v>-217675.16</v>
      </c>
      <c r="E19" s="175">
        <f t="shared" si="4"/>
        <v>17703424.84</v>
      </c>
      <c r="F19" s="72">
        <v>0</v>
      </c>
      <c r="G19" s="72">
        <v>0</v>
      </c>
      <c r="H19" s="72">
        <v>0</v>
      </c>
      <c r="I19" s="72">
        <v>0</v>
      </c>
      <c r="J19" s="72">
        <v>0</v>
      </c>
      <c r="K19" s="72">
        <v>0</v>
      </c>
    </row>
    <row r="20" spans="1:11" ht="63.75" customHeight="1" x14ac:dyDescent="0.25">
      <c r="A20" s="82" t="s">
        <v>356</v>
      </c>
      <c r="B20" s="84" t="s">
        <v>330</v>
      </c>
      <c r="C20" s="175">
        <v>17921100</v>
      </c>
      <c r="D20" s="176">
        <v>-217675.16</v>
      </c>
      <c r="E20" s="91">
        <f>C20+D20</f>
        <v>17703424.84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  <c r="K20" s="72">
        <v>0</v>
      </c>
    </row>
    <row r="21" spans="1:11" ht="70.5" customHeight="1" x14ac:dyDescent="0.25">
      <c r="A21" s="82" t="s">
        <v>357</v>
      </c>
      <c r="B21" s="85" t="s">
        <v>331</v>
      </c>
      <c r="C21" s="175">
        <f>C22</f>
        <v>80700</v>
      </c>
      <c r="D21" s="175">
        <f t="shared" ref="D21:E21" si="5">D22</f>
        <v>17675.16</v>
      </c>
      <c r="E21" s="175">
        <f t="shared" si="5"/>
        <v>98375.16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</row>
    <row r="22" spans="1:11" ht="106.5" customHeight="1" x14ac:dyDescent="0.25">
      <c r="A22" s="82" t="s">
        <v>358</v>
      </c>
      <c r="B22" s="86" t="s">
        <v>332</v>
      </c>
      <c r="C22" s="175">
        <v>80700</v>
      </c>
      <c r="D22" s="176">
        <v>17675.16</v>
      </c>
      <c r="E22" s="91">
        <f>C22+D22</f>
        <v>98375.16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</row>
    <row r="23" spans="1:11" ht="59.25" customHeight="1" x14ac:dyDescent="0.25">
      <c r="A23" s="82" t="s">
        <v>359</v>
      </c>
      <c r="B23" s="86" t="s">
        <v>333</v>
      </c>
      <c r="C23" s="175">
        <f>C24</f>
        <v>18098500</v>
      </c>
      <c r="D23" s="175">
        <f>D24</f>
        <v>0</v>
      </c>
      <c r="E23" s="175">
        <f t="shared" ref="E23" si="6">E24</f>
        <v>18098500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</row>
    <row r="24" spans="1:11" ht="81.75" customHeight="1" x14ac:dyDescent="0.25">
      <c r="A24" s="82" t="s">
        <v>360</v>
      </c>
      <c r="B24" s="87" t="s">
        <v>334</v>
      </c>
      <c r="C24" s="175">
        <v>18098500</v>
      </c>
      <c r="D24" s="176">
        <v>0</v>
      </c>
      <c r="E24" s="91">
        <f>C24+D24</f>
        <v>18098500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72">
        <v>0</v>
      </c>
    </row>
    <row r="25" spans="1:11" ht="51" customHeight="1" x14ac:dyDescent="0.25">
      <c r="A25" s="82" t="s">
        <v>361</v>
      </c>
      <c r="B25" s="86" t="s">
        <v>335</v>
      </c>
      <c r="C25" s="175">
        <f>C26</f>
        <v>-1835500</v>
      </c>
      <c r="D25" s="175">
        <f t="shared" ref="D25:E25" si="7">D26</f>
        <v>200000</v>
      </c>
      <c r="E25" s="175">
        <f t="shared" si="7"/>
        <v>-1635500</v>
      </c>
      <c r="F25" s="72">
        <v>0</v>
      </c>
      <c r="G25" s="72">
        <v>0</v>
      </c>
      <c r="H25" s="72">
        <v>0</v>
      </c>
      <c r="I25" s="72">
        <v>0</v>
      </c>
      <c r="J25" s="72">
        <v>0</v>
      </c>
      <c r="K25" s="72">
        <v>0</v>
      </c>
    </row>
    <row r="26" spans="1:11" ht="80.25" customHeight="1" x14ac:dyDescent="0.25">
      <c r="A26" s="82" t="s">
        <v>362</v>
      </c>
      <c r="B26" s="86" t="s">
        <v>336</v>
      </c>
      <c r="C26" s="175">
        <v>-1835500</v>
      </c>
      <c r="D26" s="176">
        <v>200000</v>
      </c>
      <c r="E26" s="91">
        <f>C26+D26</f>
        <v>-1635500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</row>
    <row r="27" spans="1:11" ht="28.5" customHeight="1" x14ac:dyDescent="0.25">
      <c r="A27" s="70" t="s">
        <v>363</v>
      </c>
      <c r="B27" s="88" t="s">
        <v>364</v>
      </c>
      <c r="C27" s="144">
        <f>C28+C30+C32</f>
        <v>105520411.16</v>
      </c>
      <c r="D27" s="144">
        <f>D28+D30+D32</f>
        <v>10512397.309999999</v>
      </c>
      <c r="E27" s="202">
        <f>C27+D27</f>
        <v>116032808.47</v>
      </c>
      <c r="F27" s="72">
        <v>0</v>
      </c>
      <c r="G27" s="72">
        <v>0</v>
      </c>
      <c r="H27" s="72">
        <v>0</v>
      </c>
      <c r="I27" s="72">
        <v>0</v>
      </c>
      <c r="J27" s="72">
        <v>0</v>
      </c>
      <c r="K27" s="72">
        <v>0</v>
      </c>
    </row>
    <row r="28" spans="1:11" ht="27" customHeight="1" x14ac:dyDescent="0.25">
      <c r="A28" s="89" t="s">
        <v>365</v>
      </c>
      <c r="B28" s="90" t="s">
        <v>366</v>
      </c>
      <c r="C28" s="183">
        <f>C29</f>
        <v>0</v>
      </c>
      <c r="D28" s="183">
        <f>D29</f>
        <v>13234.14</v>
      </c>
      <c r="E28" s="184">
        <f t="shared" ref="E28:E29" si="8">C28+D28</f>
        <v>13234.14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72">
        <v>0</v>
      </c>
    </row>
    <row r="29" spans="1:11" ht="30.75" customHeight="1" x14ac:dyDescent="0.25">
      <c r="A29" s="89" t="s">
        <v>367</v>
      </c>
      <c r="B29" s="90" t="s">
        <v>366</v>
      </c>
      <c r="C29" s="183">
        <v>0</v>
      </c>
      <c r="D29" s="183">
        <v>13234.14</v>
      </c>
      <c r="E29" s="184">
        <f t="shared" si="8"/>
        <v>13234.14</v>
      </c>
      <c r="F29" s="91">
        <v>0</v>
      </c>
      <c r="G29" s="72">
        <v>0</v>
      </c>
      <c r="H29" s="72">
        <v>0</v>
      </c>
      <c r="I29" s="72">
        <v>0</v>
      </c>
      <c r="J29" s="72">
        <v>0</v>
      </c>
      <c r="K29" s="72">
        <v>0</v>
      </c>
    </row>
    <row r="30" spans="1:11" ht="32.25" customHeight="1" x14ac:dyDescent="0.25">
      <c r="A30" s="89" t="s">
        <v>368</v>
      </c>
      <c r="B30" s="90" t="s">
        <v>369</v>
      </c>
      <c r="C30" s="185">
        <f>C31</f>
        <v>100070411.16</v>
      </c>
      <c r="D30" s="185">
        <f t="shared" ref="D30:E30" si="9">D31</f>
        <v>8304874</v>
      </c>
      <c r="E30" s="185">
        <f t="shared" si="9"/>
        <v>108375285.16</v>
      </c>
      <c r="F30" s="91">
        <v>0</v>
      </c>
      <c r="G30" s="72">
        <v>0</v>
      </c>
      <c r="H30" s="72">
        <v>0</v>
      </c>
      <c r="I30" s="72">
        <v>0</v>
      </c>
      <c r="J30" s="72">
        <v>0</v>
      </c>
      <c r="K30" s="72">
        <v>0</v>
      </c>
    </row>
    <row r="31" spans="1:11" ht="35.25" customHeight="1" x14ac:dyDescent="0.25">
      <c r="A31" s="89" t="s">
        <v>370</v>
      </c>
      <c r="B31" s="90" t="s">
        <v>369</v>
      </c>
      <c r="C31" s="185">
        <v>100070411.16</v>
      </c>
      <c r="D31" s="185">
        <v>8304874</v>
      </c>
      <c r="E31" s="185">
        <f>C31+D31</f>
        <v>108375285.16</v>
      </c>
      <c r="F31" s="91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</row>
    <row r="32" spans="1:11" ht="23.25" customHeight="1" x14ac:dyDescent="0.25">
      <c r="A32" s="89" t="s">
        <v>371</v>
      </c>
      <c r="B32" s="90" t="s">
        <v>372</v>
      </c>
      <c r="C32" s="99">
        <f>C33</f>
        <v>5450000</v>
      </c>
      <c r="D32" s="99">
        <f t="shared" ref="D32:E32" si="10">D33</f>
        <v>2194289.17</v>
      </c>
      <c r="E32" s="99">
        <f t="shared" si="10"/>
        <v>7644289.1699999999</v>
      </c>
      <c r="F32" s="91">
        <v>0</v>
      </c>
      <c r="G32" s="72">
        <v>0</v>
      </c>
      <c r="H32" s="72">
        <v>0</v>
      </c>
      <c r="I32" s="72">
        <v>0</v>
      </c>
      <c r="J32" s="72">
        <v>0</v>
      </c>
      <c r="K32" s="72">
        <v>0</v>
      </c>
    </row>
    <row r="33" spans="1:11" ht="42.75" customHeight="1" x14ac:dyDescent="0.25">
      <c r="A33" s="92" t="s">
        <v>373</v>
      </c>
      <c r="B33" s="93" t="s">
        <v>374</v>
      </c>
      <c r="C33" s="99">
        <v>5450000</v>
      </c>
      <c r="D33" s="99">
        <v>2194289.17</v>
      </c>
      <c r="E33" s="99">
        <f>C33+D33</f>
        <v>7644289.1699999999</v>
      </c>
      <c r="F33" s="91">
        <v>0</v>
      </c>
      <c r="G33" s="72">
        <v>0</v>
      </c>
      <c r="H33" s="72">
        <v>0</v>
      </c>
      <c r="I33" s="72">
        <v>0</v>
      </c>
      <c r="J33" s="72">
        <v>0</v>
      </c>
      <c r="K33" s="72">
        <v>0</v>
      </c>
    </row>
    <row r="34" spans="1:11" ht="30.75" customHeight="1" x14ac:dyDescent="0.25">
      <c r="A34" s="94" t="s">
        <v>375</v>
      </c>
      <c r="B34" s="95" t="s">
        <v>376</v>
      </c>
      <c r="C34" s="96">
        <f>C35+C37</f>
        <v>30132000</v>
      </c>
      <c r="D34" s="96">
        <f>D35+D37</f>
        <v>4807000</v>
      </c>
      <c r="E34" s="96">
        <f>E35+E37</f>
        <v>34939000</v>
      </c>
      <c r="F34" s="91">
        <v>0</v>
      </c>
      <c r="G34" s="72">
        <v>0</v>
      </c>
      <c r="H34" s="72">
        <v>0</v>
      </c>
      <c r="I34" s="72">
        <v>0</v>
      </c>
      <c r="J34" s="72">
        <v>0</v>
      </c>
      <c r="K34" s="72">
        <v>0</v>
      </c>
    </row>
    <row r="35" spans="1:11" ht="29.25" customHeight="1" x14ac:dyDescent="0.25">
      <c r="A35" s="97" t="s">
        <v>377</v>
      </c>
      <c r="B35" s="98" t="s">
        <v>378</v>
      </c>
      <c r="C35" s="99">
        <f>C36</f>
        <v>14082000</v>
      </c>
      <c r="D35" s="99">
        <f t="shared" ref="D35:E35" si="11">D36</f>
        <v>418000</v>
      </c>
      <c r="E35" s="99">
        <f t="shared" si="11"/>
        <v>14500000</v>
      </c>
      <c r="F35" s="91">
        <v>0</v>
      </c>
      <c r="G35" s="72">
        <v>0</v>
      </c>
      <c r="H35" s="72">
        <v>0</v>
      </c>
      <c r="I35" s="72">
        <v>0</v>
      </c>
      <c r="J35" s="72">
        <v>0</v>
      </c>
      <c r="K35" s="72">
        <v>0</v>
      </c>
    </row>
    <row r="36" spans="1:11" ht="36.75" customHeight="1" x14ac:dyDescent="0.25">
      <c r="A36" s="97" t="s">
        <v>379</v>
      </c>
      <c r="B36" s="98" t="s">
        <v>380</v>
      </c>
      <c r="C36" s="99">
        <v>14082000</v>
      </c>
      <c r="D36" s="99">
        <v>418000</v>
      </c>
      <c r="E36" s="99">
        <f>C36+D36</f>
        <v>14500000</v>
      </c>
      <c r="F36" s="91">
        <v>0</v>
      </c>
      <c r="G36" s="72">
        <v>0</v>
      </c>
      <c r="H36" s="72">
        <v>0</v>
      </c>
      <c r="I36" s="72">
        <v>0</v>
      </c>
      <c r="J36" s="72">
        <v>0</v>
      </c>
      <c r="K36" s="72">
        <v>0</v>
      </c>
    </row>
    <row r="37" spans="1:11" ht="27" customHeight="1" x14ac:dyDescent="0.25">
      <c r="A37" s="97" t="s">
        <v>381</v>
      </c>
      <c r="B37" s="98" t="s">
        <v>382</v>
      </c>
      <c r="C37" s="99">
        <f>C38+C40</f>
        <v>16050000</v>
      </c>
      <c r="D37" s="99">
        <f>D38+D40</f>
        <v>4389000</v>
      </c>
      <c r="E37" s="99">
        <f>E38+E40</f>
        <v>20439000</v>
      </c>
      <c r="F37" s="91">
        <v>0</v>
      </c>
      <c r="G37" s="72">
        <v>0</v>
      </c>
      <c r="H37" s="72">
        <v>0</v>
      </c>
      <c r="I37" s="72">
        <v>0</v>
      </c>
      <c r="J37" s="72">
        <v>0</v>
      </c>
      <c r="K37" s="72">
        <v>0</v>
      </c>
    </row>
    <row r="38" spans="1:11" ht="21.75" customHeight="1" x14ac:dyDescent="0.25">
      <c r="A38" s="97" t="s">
        <v>383</v>
      </c>
      <c r="B38" s="98" t="s">
        <v>384</v>
      </c>
      <c r="C38" s="99">
        <f>C39</f>
        <v>7516000</v>
      </c>
      <c r="D38" s="99">
        <f>D39</f>
        <v>4643000</v>
      </c>
      <c r="E38" s="99">
        <f t="shared" ref="E38" si="12">E39</f>
        <v>12159000</v>
      </c>
      <c r="F38" s="91">
        <v>0</v>
      </c>
      <c r="G38" s="72">
        <v>0</v>
      </c>
      <c r="H38" s="72">
        <v>0</v>
      </c>
      <c r="I38" s="72">
        <v>0</v>
      </c>
      <c r="J38" s="72">
        <v>0</v>
      </c>
      <c r="K38" s="72">
        <v>0</v>
      </c>
    </row>
    <row r="39" spans="1:11" ht="34.5" customHeight="1" x14ac:dyDescent="0.25">
      <c r="A39" s="97" t="s">
        <v>385</v>
      </c>
      <c r="B39" s="98" t="s">
        <v>386</v>
      </c>
      <c r="C39" s="99">
        <v>7516000</v>
      </c>
      <c r="D39" s="99">
        <v>4643000</v>
      </c>
      <c r="E39" s="99">
        <f>C39+D39</f>
        <v>12159000</v>
      </c>
      <c r="F39" s="91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</row>
    <row r="40" spans="1:11" ht="24.75" customHeight="1" x14ac:dyDescent="0.25">
      <c r="A40" s="77" t="s">
        <v>387</v>
      </c>
      <c r="B40" s="100" t="s">
        <v>388</v>
      </c>
      <c r="C40" s="99">
        <f>C41</f>
        <v>8534000</v>
      </c>
      <c r="D40" s="99">
        <f t="shared" ref="D40:E40" si="13">D41</f>
        <v>-254000</v>
      </c>
      <c r="E40" s="99">
        <f t="shared" si="13"/>
        <v>8280000</v>
      </c>
      <c r="F40" s="91">
        <v>0</v>
      </c>
      <c r="G40" s="72">
        <v>0</v>
      </c>
      <c r="H40" s="72">
        <v>0</v>
      </c>
      <c r="I40" s="72">
        <v>0</v>
      </c>
      <c r="J40" s="72">
        <v>0</v>
      </c>
      <c r="K40" s="72">
        <v>0</v>
      </c>
    </row>
    <row r="41" spans="1:11" ht="31.5" x14ac:dyDescent="0.25">
      <c r="A41" s="77" t="s">
        <v>389</v>
      </c>
      <c r="B41" s="84" t="s">
        <v>390</v>
      </c>
      <c r="C41" s="99">
        <v>8534000</v>
      </c>
      <c r="D41" s="99">
        <v>-254000</v>
      </c>
      <c r="E41" s="99">
        <f>C41+D41</f>
        <v>8280000</v>
      </c>
      <c r="F41" s="91">
        <v>0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</row>
    <row r="42" spans="1:11" ht="15.75" x14ac:dyDescent="0.25">
      <c r="A42" s="94" t="s">
        <v>391</v>
      </c>
      <c r="B42" s="95" t="s">
        <v>392</v>
      </c>
      <c r="C42" s="96">
        <f>C43+C45</f>
        <v>8399991</v>
      </c>
      <c r="D42" s="96">
        <f>D43+D45</f>
        <v>743080</v>
      </c>
      <c r="E42" s="96">
        <f t="shared" ref="E42" si="14">E43+E45</f>
        <v>9143071</v>
      </c>
      <c r="F42" s="91">
        <v>0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</row>
    <row r="43" spans="1:11" ht="31.5" x14ac:dyDescent="0.25">
      <c r="A43" s="97" t="s">
        <v>393</v>
      </c>
      <c r="B43" s="98" t="s">
        <v>394</v>
      </c>
      <c r="C43" s="185">
        <f>C44</f>
        <v>8399991</v>
      </c>
      <c r="D43" s="185">
        <f t="shared" ref="D43:E43" si="15">D44</f>
        <v>743080</v>
      </c>
      <c r="E43" s="185">
        <f t="shared" si="15"/>
        <v>9143071</v>
      </c>
      <c r="F43" s="91">
        <v>0</v>
      </c>
      <c r="G43" s="72">
        <v>0</v>
      </c>
      <c r="H43" s="72">
        <v>0</v>
      </c>
      <c r="I43" s="72">
        <v>0</v>
      </c>
      <c r="J43" s="72">
        <v>0</v>
      </c>
      <c r="K43" s="72">
        <v>0</v>
      </c>
    </row>
    <row r="44" spans="1:11" ht="45.75" customHeight="1" x14ac:dyDescent="0.25">
      <c r="A44" s="97" t="s">
        <v>395</v>
      </c>
      <c r="B44" s="98" t="s">
        <v>396</v>
      </c>
      <c r="C44" s="185">
        <v>8399991</v>
      </c>
      <c r="D44" s="185">
        <v>743080</v>
      </c>
      <c r="E44" s="185">
        <f>C44+D44</f>
        <v>9143071</v>
      </c>
      <c r="F44" s="91">
        <v>0</v>
      </c>
      <c r="G44" s="72">
        <v>0</v>
      </c>
      <c r="H44" s="72">
        <v>0</v>
      </c>
      <c r="I44" s="72">
        <v>0</v>
      </c>
      <c r="J44" s="72">
        <v>0</v>
      </c>
      <c r="K44" s="72">
        <v>0</v>
      </c>
    </row>
    <row r="45" spans="1:11" ht="31.5" hidden="1" x14ac:dyDescent="0.25">
      <c r="A45" s="97" t="s">
        <v>397</v>
      </c>
      <c r="B45" s="98" t="s">
        <v>398</v>
      </c>
      <c r="C45" s="185">
        <f>C46</f>
        <v>0</v>
      </c>
      <c r="D45" s="185">
        <f t="shared" ref="D45:E45" si="16">D46</f>
        <v>0</v>
      </c>
      <c r="E45" s="185">
        <f t="shared" si="16"/>
        <v>0</v>
      </c>
      <c r="F45" s="91">
        <v>0</v>
      </c>
      <c r="G45" s="72">
        <v>0</v>
      </c>
      <c r="H45" s="72">
        <v>0</v>
      </c>
      <c r="I45" s="72">
        <v>0</v>
      </c>
      <c r="J45" s="72">
        <v>0</v>
      </c>
      <c r="K45" s="72">
        <v>0</v>
      </c>
    </row>
    <row r="46" spans="1:11" ht="31.5" hidden="1" x14ac:dyDescent="0.25">
      <c r="A46" s="97" t="s">
        <v>399</v>
      </c>
      <c r="B46" s="98" t="s">
        <v>400</v>
      </c>
      <c r="C46" s="185">
        <v>0</v>
      </c>
      <c r="D46" s="186">
        <v>0</v>
      </c>
      <c r="E46" s="186">
        <f>C46+D46</f>
        <v>0</v>
      </c>
      <c r="F46" s="91">
        <v>0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</row>
    <row r="47" spans="1:11" ht="31.5" x14ac:dyDescent="0.25">
      <c r="A47" s="101" t="s">
        <v>401</v>
      </c>
      <c r="B47" s="81" t="s">
        <v>402</v>
      </c>
      <c r="C47" s="187">
        <f t="shared" ref="C47:E48" si="17">C48</f>
        <v>0</v>
      </c>
      <c r="D47" s="187">
        <f t="shared" si="17"/>
        <v>-10.81</v>
      </c>
      <c r="E47" s="187">
        <f t="shared" si="17"/>
        <v>-10.81</v>
      </c>
      <c r="F47" s="91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</row>
    <row r="48" spans="1:11" ht="15.75" x14ac:dyDescent="0.25">
      <c r="A48" s="102" t="s">
        <v>403</v>
      </c>
      <c r="B48" s="83" t="s">
        <v>404</v>
      </c>
      <c r="C48" s="185">
        <f t="shared" si="17"/>
        <v>0</v>
      </c>
      <c r="D48" s="185">
        <f t="shared" si="17"/>
        <v>-10.81</v>
      </c>
      <c r="E48" s="185">
        <f t="shared" si="17"/>
        <v>-10.81</v>
      </c>
      <c r="F48" s="91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</row>
    <row r="49" spans="1:11" ht="31.5" x14ac:dyDescent="0.25">
      <c r="A49" s="102" t="s">
        <v>405</v>
      </c>
      <c r="B49" s="83" t="s">
        <v>406</v>
      </c>
      <c r="C49" s="185">
        <v>0</v>
      </c>
      <c r="D49" s="185">
        <v>-10.81</v>
      </c>
      <c r="E49" s="186">
        <f>C49+D49</f>
        <v>-10.81</v>
      </c>
      <c r="F49" s="91">
        <v>0</v>
      </c>
      <c r="G49" s="72">
        <v>0</v>
      </c>
      <c r="H49" s="72">
        <v>0</v>
      </c>
      <c r="I49" s="72">
        <v>0</v>
      </c>
      <c r="J49" s="72">
        <v>0</v>
      </c>
      <c r="K49" s="72">
        <v>0</v>
      </c>
    </row>
    <row r="50" spans="1:11" ht="31.5" x14ac:dyDescent="0.25">
      <c r="A50" s="103" t="s">
        <v>407</v>
      </c>
      <c r="B50" s="95" t="s">
        <v>408</v>
      </c>
      <c r="C50" s="104">
        <f>C51+C53+C55+C57+C60+C63</f>
        <v>13925768</v>
      </c>
      <c r="D50" s="104">
        <f>D51+D53+D55+D57+D60+D63</f>
        <v>1287531.78</v>
      </c>
      <c r="E50" s="104">
        <f>E51+E53+E55+E57+E60+E63</f>
        <v>15213299.780000001</v>
      </c>
      <c r="F50" s="91">
        <v>0</v>
      </c>
      <c r="G50" s="72">
        <v>0</v>
      </c>
      <c r="H50" s="72">
        <v>0</v>
      </c>
      <c r="I50" s="72">
        <v>0</v>
      </c>
      <c r="J50" s="72">
        <v>0</v>
      </c>
      <c r="K50" s="72">
        <v>0</v>
      </c>
    </row>
    <row r="51" spans="1:11" ht="63.75" customHeight="1" x14ac:dyDescent="0.25">
      <c r="A51" s="89" t="s">
        <v>409</v>
      </c>
      <c r="B51" s="90" t="s">
        <v>410</v>
      </c>
      <c r="C51" s="105">
        <f>C52</f>
        <v>4250000</v>
      </c>
      <c r="D51" s="105">
        <f>D52</f>
        <v>1250000</v>
      </c>
      <c r="E51" s="105">
        <f>E52</f>
        <v>5500000</v>
      </c>
      <c r="F51" s="91">
        <v>0</v>
      </c>
      <c r="G51" s="72">
        <v>0</v>
      </c>
      <c r="H51" s="72">
        <v>0</v>
      </c>
      <c r="I51" s="72">
        <v>0</v>
      </c>
      <c r="J51" s="72">
        <v>0</v>
      </c>
      <c r="K51" s="72">
        <v>0</v>
      </c>
    </row>
    <row r="52" spans="1:11" ht="76.5" customHeight="1" x14ac:dyDescent="0.25">
      <c r="A52" s="89" t="s">
        <v>411</v>
      </c>
      <c r="B52" s="98" t="s">
        <v>412</v>
      </c>
      <c r="C52" s="105">
        <v>4250000</v>
      </c>
      <c r="D52" s="105">
        <v>1250000</v>
      </c>
      <c r="E52" s="91">
        <f>C52+D52</f>
        <v>5500000</v>
      </c>
      <c r="F52" s="91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</row>
    <row r="53" spans="1:11" ht="63" x14ac:dyDescent="0.25">
      <c r="A53" s="89" t="s">
        <v>413</v>
      </c>
      <c r="B53" s="98" t="s">
        <v>414</v>
      </c>
      <c r="C53" s="105">
        <f>C54</f>
        <v>8863468</v>
      </c>
      <c r="D53" s="105">
        <f>D54</f>
        <v>243812.32</v>
      </c>
      <c r="E53" s="105">
        <f>E54</f>
        <v>9107280.3200000003</v>
      </c>
      <c r="F53" s="91">
        <v>0</v>
      </c>
      <c r="G53" s="72">
        <v>0</v>
      </c>
      <c r="H53" s="72">
        <v>0</v>
      </c>
      <c r="I53" s="72">
        <v>0</v>
      </c>
      <c r="J53" s="72">
        <v>0</v>
      </c>
      <c r="K53" s="72">
        <v>0</v>
      </c>
    </row>
    <row r="54" spans="1:11" ht="63" x14ac:dyDescent="0.25">
      <c r="A54" s="89" t="s">
        <v>415</v>
      </c>
      <c r="B54" s="98" t="s">
        <v>416</v>
      </c>
      <c r="C54" s="105">
        <v>8863468</v>
      </c>
      <c r="D54" s="106">
        <v>243812.32</v>
      </c>
      <c r="E54" s="91">
        <f>C54+D54</f>
        <v>9107280.3200000003</v>
      </c>
      <c r="F54" s="91">
        <v>0</v>
      </c>
      <c r="G54" s="72">
        <v>0</v>
      </c>
      <c r="H54" s="72">
        <v>0</v>
      </c>
      <c r="I54" s="72">
        <v>0</v>
      </c>
      <c r="J54" s="72">
        <v>0</v>
      </c>
      <c r="K54" s="72">
        <v>0</v>
      </c>
    </row>
    <row r="55" spans="1:11" ht="63" x14ac:dyDescent="0.25">
      <c r="A55" s="89" t="s">
        <v>417</v>
      </c>
      <c r="B55" s="98" t="s">
        <v>418</v>
      </c>
      <c r="C55" s="105">
        <f>C56</f>
        <v>787200</v>
      </c>
      <c r="D55" s="105">
        <f>D56</f>
        <v>-184200</v>
      </c>
      <c r="E55" s="105">
        <f>E56</f>
        <v>603000</v>
      </c>
      <c r="F55" s="91">
        <v>0</v>
      </c>
      <c r="G55" s="72">
        <v>0</v>
      </c>
      <c r="H55" s="72">
        <v>0</v>
      </c>
      <c r="I55" s="72">
        <v>0</v>
      </c>
      <c r="J55" s="72">
        <v>0</v>
      </c>
      <c r="K55" s="72">
        <v>0</v>
      </c>
    </row>
    <row r="56" spans="1:11" ht="47.25" x14ac:dyDescent="0.25">
      <c r="A56" s="89" t="s">
        <v>419</v>
      </c>
      <c r="B56" s="98" t="s">
        <v>420</v>
      </c>
      <c r="C56" s="105">
        <v>787200</v>
      </c>
      <c r="D56" s="106">
        <v>-184200</v>
      </c>
      <c r="E56" s="91">
        <f>C56+D56</f>
        <v>603000</v>
      </c>
      <c r="F56" s="91">
        <v>0</v>
      </c>
      <c r="G56" s="72">
        <v>0</v>
      </c>
      <c r="H56" s="72">
        <v>0</v>
      </c>
      <c r="I56" s="72">
        <v>0</v>
      </c>
      <c r="J56" s="72">
        <v>0</v>
      </c>
      <c r="K56" s="72">
        <v>0</v>
      </c>
    </row>
    <row r="57" spans="1:11" ht="31.5" x14ac:dyDescent="0.25">
      <c r="A57" s="89" t="s">
        <v>421</v>
      </c>
      <c r="B57" s="98" t="s">
        <v>422</v>
      </c>
      <c r="C57" s="188">
        <f t="shared" ref="C57:E58" si="18">C58</f>
        <v>100</v>
      </c>
      <c r="D57" s="188">
        <f t="shared" si="18"/>
        <v>-80.540000000000006</v>
      </c>
      <c r="E57" s="188">
        <f t="shared" si="18"/>
        <v>19.459999999999994</v>
      </c>
      <c r="F57" s="91">
        <v>0</v>
      </c>
      <c r="G57" s="72">
        <v>0</v>
      </c>
      <c r="H57" s="72">
        <v>0</v>
      </c>
      <c r="I57" s="72">
        <v>0</v>
      </c>
      <c r="J57" s="72">
        <v>0</v>
      </c>
      <c r="K57" s="72">
        <v>0</v>
      </c>
    </row>
    <row r="58" spans="1:11" ht="31.5" x14ac:dyDescent="0.25">
      <c r="A58" s="89" t="s">
        <v>423</v>
      </c>
      <c r="B58" s="98" t="s">
        <v>424</v>
      </c>
      <c r="C58" s="188">
        <f t="shared" si="18"/>
        <v>100</v>
      </c>
      <c r="D58" s="188">
        <f>D59</f>
        <v>-80.540000000000006</v>
      </c>
      <c r="E58" s="188">
        <f t="shared" si="18"/>
        <v>19.459999999999994</v>
      </c>
      <c r="F58" s="91">
        <v>0</v>
      </c>
      <c r="G58" s="72">
        <v>0</v>
      </c>
      <c r="H58" s="72">
        <v>0</v>
      </c>
      <c r="I58" s="72">
        <v>0</v>
      </c>
      <c r="J58" s="72">
        <v>0</v>
      </c>
      <c r="K58" s="72">
        <v>0</v>
      </c>
    </row>
    <row r="59" spans="1:11" ht="94.5" x14ac:dyDescent="0.25">
      <c r="A59" s="89" t="s">
        <v>425</v>
      </c>
      <c r="B59" s="98" t="s">
        <v>426</v>
      </c>
      <c r="C59" s="188">
        <v>100</v>
      </c>
      <c r="D59" s="189">
        <v>-80.540000000000006</v>
      </c>
      <c r="E59" s="186">
        <f>C59+D59</f>
        <v>19.459999999999994</v>
      </c>
      <c r="F59" s="91">
        <v>0</v>
      </c>
      <c r="G59" s="72">
        <v>0</v>
      </c>
      <c r="H59" s="72">
        <v>0</v>
      </c>
      <c r="I59" s="72">
        <v>0</v>
      </c>
      <c r="J59" s="72">
        <v>0</v>
      </c>
      <c r="K59" s="72">
        <v>0</v>
      </c>
    </row>
    <row r="60" spans="1:11" ht="15.75" x14ac:dyDescent="0.25">
      <c r="A60" s="89" t="s">
        <v>427</v>
      </c>
      <c r="B60" s="90" t="s">
        <v>428</v>
      </c>
      <c r="C60" s="188">
        <f>C61</f>
        <v>10000</v>
      </c>
      <c r="D60" s="188">
        <f>D61</f>
        <v>-10000</v>
      </c>
      <c r="E60" s="188">
        <f>E61</f>
        <v>0</v>
      </c>
      <c r="F60" s="91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</row>
    <row r="61" spans="1:11" ht="47.25" x14ac:dyDescent="0.25">
      <c r="A61" s="89" t="s">
        <v>429</v>
      </c>
      <c r="B61" s="90" t="s">
        <v>430</v>
      </c>
      <c r="C61" s="188">
        <f>C62</f>
        <v>10000</v>
      </c>
      <c r="D61" s="188">
        <f>D62</f>
        <v>-10000</v>
      </c>
      <c r="E61" s="186">
        <f>C61+D61</f>
        <v>0</v>
      </c>
      <c r="F61" s="91">
        <v>0</v>
      </c>
      <c r="G61" s="72">
        <v>0</v>
      </c>
      <c r="H61" s="72">
        <v>0</v>
      </c>
      <c r="I61" s="72">
        <v>0</v>
      </c>
      <c r="J61" s="72">
        <v>0</v>
      </c>
      <c r="K61" s="72">
        <v>0</v>
      </c>
    </row>
    <row r="62" spans="1:11" ht="47.25" x14ac:dyDescent="0.25">
      <c r="A62" s="89" t="s">
        <v>431</v>
      </c>
      <c r="B62" s="98" t="s">
        <v>432</v>
      </c>
      <c r="C62" s="188">
        <v>10000</v>
      </c>
      <c r="D62" s="189">
        <v>-10000</v>
      </c>
      <c r="E62" s="186">
        <f>C62+D62</f>
        <v>0</v>
      </c>
      <c r="F62" s="91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</row>
    <row r="63" spans="1:11" ht="63" x14ac:dyDescent="0.25">
      <c r="A63" s="89" t="s">
        <v>433</v>
      </c>
      <c r="B63" s="98" t="s">
        <v>434</v>
      </c>
      <c r="C63" s="105">
        <f t="shared" ref="C63:E64" si="19">C64</f>
        <v>15000</v>
      </c>
      <c r="D63" s="105">
        <f t="shared" si="19"/>
        <v>-12000</v>
      </c>
      <c r="E63" s="105">
        <f t="shared" si="19"/>
        <v>3000</v>
      </c>
      <c r="F63" s="91">
        <v>0</v>
      </c>
      <c r="G63" s="72">
        <v>0</v>
      </c>
      <c r="H63" s="72">
        <v>0</v>
      </c>
      <c r="I63" s="72">
        <v>0</v>
      </c>
      <c r="J63" s="72">
        <v>0</v>
      </c>
      <c r="K63" s="72">
        <v>0</v>
      </c>
    </row>
    <row r="64" spans="1:11" ht="78.75" x14ac:dyDescent="0.25">
      <c r="A64" s="89" t="s">
        <v>435</v>
      </c>
      <c r="B64" s="98" t="s">
        <v>436</v>
      </c>
      <c r="C64" s="105">
        <f t="shared" si="19"/>
        <v>15000</v>
      </c>
      <c r="D64" s="105">
        <f t="shared" si="19"/>
        <v>-12000</v>
      </c>
      <c r="E64" s="105">
        <f t="shared" si="19"/>
        <v>3000</v>
      </c>
      <c r="F64" s="91">
        <v>0</v>
      </c>
      <c r="G64" s="72">
        <v>0</v>
      </c>
      <c r="H64" s="72">
        <v>0</v>
      </c>
      <c r="I64" s="72">
        <v>0</v>
      </c>
      <c r="J64" s="72">
        <v>0</v>
      </c>
      <c r="K64" s="72">
        <v>0</v>
      </c>
    </row>
    <row r="65" spans="1:11" ht="78.75" x14ac:dyDescent="0.25">
      <c r="A65" s="92" t="s">
        <v>437</v>
      </c>
      <c r="B65" s="107" t="s">
        <v>438</v>
      </c>
      <c r="C65" s="139">
        <v>15000</v>
      </c>
      <c r="D65" s="106">
        <v>-12000</v>
      </c>
      <c r="E65" s="91">
        <f>C65+D65</f>
        <v>3000</v>
      </c>
      <c r="F65" s="91">
        <v>0</v>
      </c>
      <c r="G65" s="72">
        <v>0</v>
      </c>
      <c r="H65" s="72">
        <v>0</v>
      </c>
      <c r="I65" s="72">
        <v>0</v>
      </c>
      <c r="J65" s="72">
        <v>0</v>
      </c>
      <c r="K65" s="72">
        <v>0</v>
      </c>
    </row>
    <row r="66" spans="1:11" ht="15.75" x14ac:dyDescent="0.25">
      <c r="A66" s="103" t="s">
        <v>439</v>
      </c>
      <c r="B66" s="95" t="s">
        <v>440</v>
      </c>
      <c r="C66" s="190">
        <f>C67</f>
        <v>201804</v>
      </c>
      <c r="D66" s="190">
        <f>D67</f>
        <v>80264.75</v>
      </c>
      <c r="E66" s="191">
        <f>C66+D66</f>
        <v>282068.75</v>
      </c>
      <c r="F66" s="91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</row>
    <row r="67" spans="1:11" ht="15.75" x14ac:dyDescent="0.25">
      <c r="A67" s="89" t="s">
        <v>441</v>
      </c>
      <c r="B67" s="98" t="s">
        <v>442</v>
      </c>
      <c r="C67" s="188">
        <f>C68+C69+C70</f>
        <v>201804</v>
      </c>
      <c r="D67" s="188">
        <f>D68+D69+D70+D71</f>
        <v>80264.75</v>
      </c>
      <c r="E67" s="189">
        <f>C67+D67</f>
        <v>282068.75</v>
      </c>
      <c r="F67" s="91">
        <v>0</v>
      </c>
      <c r="G67" s="72">
        <v>0</v>
      </c>
      <c r="H67" s="72">
        <v>0</v>
      </c>
      <c r="I67" s="72">
        <v>0</v>
      </c>
      <c r="J67" s="72">
        <v>0</v>
      </c>
      <c r="K67" s="72">
        <v>0</v>
      </c>
    </row>
    <row r="68" spans="1:11" ht="31.5" x14ac:dyDescent="0.25">
      <c r="A68" s="89" t="s">
        <v>443</v>
      </c>
      <c r="B68" s="98" t="s">
        <v>444</v>
      </c>
      <c r="C68" s="188">
        <v>55264.68</v>
      </c>
      <c r="D68" s="189">
        <v>77434.570000000007</v>
      </c>
      <c r="E68" s="189">
        <f t="shared" ref="E68:E71" si="20">C68+D68</f>
        <v>132699.25</v>
      </c>
      <c r="F68" s="91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</row>
    <row r="69" spans="1:11" ht="15.75" x14ac:dyDescent="0.25">
      <c r="A69" s="89" t="s">
        <v>445</v>
      </c>
      <c r="B69" s="98" t="s">
        <v>446</v>
      </c>
      <c r="C69" s="188">
        <v>124265.86</v>
      </c>
      <c r="D69" s="189">
        <v>-122038.84</v>
      </c>
      <c r="E69" s="189">
        <f>C69+D69</f>
        <v>2227.0200000000041</v>
      </c>
      <c r="F69" s="91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</row>
    <row r="70" spans="1:11" ht="15.75" x14ac:dyDescent="0.25">
      <c r="A70" s="89" t="s">
        <v>447</v>
      </c>
      <c r="B70" s="98" t="s">
        <v>448</v>
      </c>
      <c r="C70" s="188">
        <v>22273.46</v>
      </c>
      <c r="D70" s="189">
        <v>-9091.7800000000007</v>
      </c>
      <c r="E70" s="189">
        <f t="shared" si="20"/>
        <v>13181.679999999998</v>
      </c>
      <c r="F70" s="91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</row>
    <row r="71" spans="1:11" ht="15.75" x14ac:dyDescent="0.25">
      <c r="A71" s="89" t="s">
        <v>598</v>
      </c>
      <c r="B71" s="179" t="s">
        <v>597</v>
      </c>
      <c r="C71" s="192">
        <v>0</v>
      </c>
      <c r="D71" s="189">
        <v>133960.79999999999</v>
      </c>
      <c r="E71" s="193">
        <f t="shared" si="20"/>
        <v>133960.79999999999</v>
      </c>
      <c r="F71" s="91"/>
      <c r="G71" s="72"/>
      <c r="H71" s="72"/>
      <c r="I71" s="72"/>
      <c r="J71" s="72"/>
      <c r="K71" s="72"/>
    </row>
    <row r="72" spans="1:11" ht="31.5" x14ac:dyDescent="0.25">
      <c r="A72" s="103" t="s">
        <v>449</v>
      </c>
      <c r="B72" s="95" t="s">
        <v>450</v>
      </c>
      <c r="C72" s="190">
        <f>C73</f>
        <v>3450000</v>
      </c>
      <c r="D72" s="194">
        <f>D73</f>
        <v>324840</v>
      </c>
      <c r="E72" s="190">
        <f>E73</f>
        <v>3774840</v>
      </c>
      <c r="F72" s="91">
        <v>0</v>
      </c>
      <c r="G72" s="72">
        <v>0</v>
      </c>
      <c r="H72" s="72">
        <v>0</v>
      </c>
      <c r="I72" s="72">
        <v>0</v>
      </c>
      <c r="J72" s="72">
        <v>0</v>
      </c>
      <c r="K72" s="72">
        <v>0</v>
      </c>
    </row>
    <row r="73" spans="1:11" ht="15.75" x14ac:dyDescent="0.25">
      <c r="A73" s="89" t="s">
        <v>451</v>
      </c>
      <c r="B73" s="98" t="s">
        <v>452</v>
      </c>
      <c r="C73" s="188">
        <f>C74+C76</f>
        <v>3450000</v>
      </c>
      <c r="D73" s="188">
        <f>D74+D76</f>
        <v>324840</v>
      </c>
      <c r="E73" s="188">
        <f>E74+E76</f>
        <v>3774840</v>
      </c>
      <c r="F73" s="91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</row>
    <row r="74" spans="1:11" ht="31.5" x14ac:dyDescent="0.25">
      <c r="A74" s="89" t="s">
        <v>453</v>
      </c>
      <c r="B74" s="98" t="s">
        <v>454</v>
      </c>
      <c r="C74" s="188">
        <f>C75</f>
        <v>915000</v>
      </c>
      <c r="D74" s="188">
        <f>D75</f>
        <v>467300</v>
      </c>
      <c r="E74" s="189">
        <f>E75</f>
        <v>1382300</v>
      </c>
      <c r="F74" s="91">
        <v>0</v>
      </c>
      <c r="G74" s="72">
        <v>0</v>
      </c>
      <c r="H74" s="72">
        <v>0</v>
      </c>
      <c r="I74" s="72">
        <v>0</v>
      </c>
      <c r="J74" s="72">
        <v>0</v>
      </c>
      <c r="K74" s="72">
        <v>0</v>
      </c>
    </row>
    <row r="75" spans="1:11" ht="31.5" x14ac:dyDescent="0.25">
      <c r="A75" s="89" t="s">
        <v>455</v>
      </c>
      <c r="B75" s="98" t="s">
        <v>456</v>
      </c>
      <c r="C75" s="188">
        <v>915000</v>
      </c>
      <c r="D75" s="189">
        <v>467300</v>
      </c>
      <c r="E75" s="189">
        <f>C75+D75</f>
        <v>1382300</v>
      </c>
      <c r="F75" s="91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</row>
    <row r="76" spans="1:11" ht="15.75" x14ac:dyDescent="0.25">
      <c r="A76" s="89" t="s">
        <v>457</v>
      </c>
      <c r="B76" s="98" t="s">
        <v>458</v>
      </c>
      <c r="C76" s="188">
        <f>C77</f>
        <v>2535000</v>
      </c>
      <c r="D76" s="188">
        <f>D77+D78</f>
        <v>-142460</v>
      </c>
      <c r="E76" s="188">
        <f>E77+E78</f>
        <v>2392540</v>
      </c>
      <c r="F76" s="91">
        <v>0</v>
      </c>
      <c r="G76" s="72">
        <v>0</v>
      </c>
      <c r="H76" s="72">
        <v>0</v>
      </c>
      <c r="I76" s="72">
        <v>0</v>
      </c>
      <c r="J76" s="72">
        <v>0</v>
      </c>
      <c r="K76" s="72">
        <v>0</v>
      </c>
    </row>
    <row r="77" spans="1:11" ht="15.75" x14ac:dyDescent="0.25">
      <c r="A77" s="89" t="s">
        <v>600</v>
      </c>
      <c r="B77" s="98" t="s">
        <v>459</v>
      </c>
      <c r="C77" s="188">
        <v>2535000</v>
      </c>
      <c r="D77" s="189">
        <v>-185000</v>
      </c>
      <c r="E77" s="189">
        <f>C77+D77</f>
        <v>2350000</v>
      </c>
      <c r="F77" s="91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</row>
    <row r="78" spans="1:11" ht="15.75" x14ac:dyDescent="0.25">
      <c r="A78" s="89" t="s">
        <v>599</v>
      </c>
      <c r="B78" s="98" t="s">
        <v>459</v>
      </c>
      <c r="C78" s="195">
        <v>0</v>
      </c>
      <c r="D78" s="189">
        <v>42540</v>
      </c>
      <c r="E78" s="189">
        <f>C78+D78</f>
        <v>42540</v>
      </c>
      <c r="F78" s="91"/>
      <c r="G78" s="72"/>
      <c r="H78" s="72"/>
      <c r="I78" s="72"/>
      <c r="J78" s="72"/>
      <c r="K78" s="72"/>
    </row>
    <row r="79" spans="1:11" ht="31.5" x14ac:dyDescent="0.25">
      <c r="A79" s="101" t="s">
        <v>460</v>
      </c>
      <c r="B79" s="65" t="s">
        <v>461</v>
      </c>
      <c r="C79" s="108">
        <f>C80+C85</f>
        <v>39079737</v>
      </c>
      <c r="D79" s="108">
        <f>D80+D85</f>
        <v>-18359749.030000001</v>
      </c>
      <c r="E79" s="108">
        <f t="shared" ref="E79" si="21">E80+E85</f>
        <v>20719987.969999999</v>
      </c>
      <c r="F79" s="91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</row>
    <row r="80" spans="1:11" ht="63" x14ac:dyDescent="0.25">
      <c r="A80" s="77" t="s">
        <v>462</v>
      </c>
      <c r="B80" s="86" t="s">
        <v>463</v>
      </c>
      <c r="C80" s="140">
        <f>C81</f>
        <v>11347900</v>
      </c>
      <c r="D80" s="140">
        <f t="shared" ref="D80:E80" si="22">D81</f>
        <v>-10025416.029999999</v>
      </c>
      <c r="E80" s="140">
        <f t="shared" si="22"/>
        <v>1322483.97</v>
      </c>
      <c r="F80" s="91">
        <v>0</v>
      </c>
      <c r="G80" s="72">
        <v>0</v>
      </c>
      <c r="H80" s="72">
        <v>0</v>
      </c>
      <c r="I80" s="72">
        <v>0</v>
      </c>
      <c r="J80" s="72">
        <v>0</v>
      </c>
      <c r="K80" s="72">
        <v>0</v>
      </c>
    </row>
    <row r="81" spans="1:11" ht="78.75" x14ac:dyDescent="0.25">
      <c r="A81" s="77" t="s">
        <v>464</v>
      </c>
      <c r="B81" s="109" t="s">
        <v>465</v>
      </c>
      <c r="C81" s="140">
        <f>C82+C83+C84</f>
        <v>11347900</v>
      </c>
      <c r="D81" s="140">
        <f>D82+D83+D84</f>
        <v>-10025416.029999999</v>
      </c>
      <c r="E81" s="140">
        <f>E82+E83+E84</f>
        <v>1322483.97</v>
      </c>
      <c r="F81" s="91">
        <v>0</v>
      </c>
      <c r="G81" s="72">
        <v>0</v>
      </c>
      <c r="H81" s="72">
        <v>0</v>
      </c>
      <c r="I81" s="72">
        <v>0</v>
      </c>
      <c r="J81" s="72">
        <v>0</v>
      </c>
      <c r="K81" s="72">
        <v>0</v>
      </c>
    </row>
    <row r="82" spans="1:11" ht="63" x14ac:dyDescent="0.25">
      <c r="A82" s="110" t="s">
        <v>466</v>
      </c>
      <c r="B82" s="84" t="s">
        <v>467</v>
      </c>
      <c r="C82" s="140">
        <v>0</v>
      </c>
      <c r="D82" s="106">
        <v>380000</v>
      </c>
      <c r="E82" s="140">
        <f>C82+D82</f>
        <v>380000</v>
      </c>
      <c r="F82" s="91">
        <v>0</v>
      </c>
      <c r="G82" s="72">
        <v>0</v>
      </c>
      <c r="H82" s="72">
        <v>0</v>
      </c>
      <c r="I82" s="72">
        <v>0</v>
      </c>
      <c r="J82" s="72">
        <v>0</v>
      </c>
      <c r="K82" s="72">
        <v>0</v>
      </c>
    </row>
    <row r="83" spans="1:11" ht="63" x14ac:dyDescent="0.25">
      <c r="A83" s="111" t="s">
        <v>468</v>
      </c>
      <c r="B83" s="112" t="s">
        <v>469</v>
      </c>
      <c r="C83" s="140">
        <v>0</v>
      </c>
      <c r="D83" s="106">
        <v>67699.97</v>
      </c>
      <c r="E83" s="140">
        <f>C83+D83</f>
        <v>67699.97</v>
      </c>
      <c r="F83" s="91">
        <v>0</v>
      </c>
      <c r="G83" s="72">
        <v>0</v>
      </c>
      <c r="H83" s="72">
        <v>0</v>
      </c>
      <c r="I83" s="72">
        <v>0</v>
      </c>
      <c r="J83" s="72">
        <v>0</v>
      </c>
      <c r="K83" s="72">
        <v>0</v>
      </c>
    </row>
    <row r="84" spans="1:11" ht="78.75" x14ac:dyDescent="0.25">
      <c r="A84" s="77" t="s">
        <v>470</v>
      </c>
      <c r="B84" s="86" t="s">
        <v>465</v>
      </c>
      <c r="C84" s="140">
        <v>11347900</v>
      </c>
      <c r="D84" s="140">
        <v>-10473116</v>
      </c>
      <c r="E84" s="140">
        <f>C84+D84</f>
        <v>874784</v>
      </c>
      <c r="F84" s="91">
        <v>0</v>
      </c>
      <c r="G84" s="72">
        <v>0</v>
      </c>
      <c r="H84" s="72">
        <v>0</v>
      </c>
      <c r="I84" s="72">
        <v>0</v>
      </c>
      <c r="J84" s="72">
        <v>0</v>
      </c>
      <c r="K84" s="72">
        <v>0</v>
      </c>
    </row>
    <row r="85" spans="1:11" ht="31.5" x14ac:dyDescent="0.25">
      <c r="A85" s="77" t="s">
        <v>471</v>
      </c>
      <c r="B85" s="84" t="s">
        <v>472</v>
      </c>
      <c r="C85" s="140">
        <f>C86+C88+C90</f>
        <v>27731837</v>
      </c>
      <c r="D85" s="140">
        <f t="shared" ref="D85:E85" si="23">D86+D88+D90</f>
        <v>-8334333</v>
      </c>
      <c r="E85" s="140">
        <f t="shared" si="23"/>
        <v>19397504</v>
      </c>
      <c r="F85" s="91">
        <v>0</v>
      </c>
      <c r="G85" s="72">
        <v>0</v>
      </c>
      <c r="H85" s="72">
        <v>0</v>
      </c>
      <c r="I85" s="72">
        <v>0</v>
      </c>
      <c r="J85" s="72">
        <v>0</v>
      </c>
      <c r="K85" s="72">
        <v>0</v>
      </c>
    </row>
    <row r="86" spans="1:11" ht="31.5" x14ac:dyDescent="0.25">
      <c r="A86" s="77" t="s">
        <v>473</v>
      </c>
      <c r="B86" s="100" t="s">
        <v>474</v>
      </c>
      <c r="C86" s="140">
        <f>C87</f>
        <v>27631837</v>
      </c>
      <c r="D86" s="140">
        <f t="shared" ref="D86:E86" si="24">D87</f>
        <v>-8839137</v>
      </c>
      <c r="E86" s="140">
        <f t="shared" si="24"/>
        <v>18792700</v>
      </c>
      <c r="F86" s="91">
        <v>0</v>
      </c>
      <c r="G86" s="72">
        <v>0</v>
      </c>
      <c r="H86" s="72">
        <v>0</v>
      </c>
      <c r="I86" s="72">
        <v>0</v>
      </c>
      <c r="J86" s="72">
        <v>0</v>
      </c>
      <c r="K86" s="72">
        <v>0</v>
      </c>
    </row>
    <row r="87" spans="1:11" ht="31.5" x14ac:dyDescent="0.25">
      <c r="A87" s="77" t="s">
        <v>475</v>
      </c>
      <c r="B87" s="84" t="s">
        <v>476</v>
      </c>
      <c r="C87" s="140">
        <v>27631837</v>
      </c>
      <c r="D87" s="106">
        <v>-8839137</v>
      </c>
      <c r="E87" s="106">
        <f>C87+D87</f>
        <v>18792700</v>
      </c>
      <c r="F87" s="91">
        <v>0</v>
      </c>
      <c r="G87" s="72">
        <v>0</v>
      </c>
      <c r="H87" s="72">
        <v>0</v>
      </c>
      <c r="I87" s="72">
        <v>0</v>
      </c>
      <c r="J87" s="72">
        <v>0</v>
      </c>
      <c r="K87" s="72">
        <v>0</v>
      </c>
    </row>
    <row r="88" spans="1:11" ht="47.25" x14ac:dyDescent="0.25">
      <c r="A88" s="77" t="s">
        <v>477</v>
      </c>
      <c r="B88" s="100" t="s">
        <v>478</v>
      </c>
      <c r="C88" s="140">
        <f>C89</f>
        <v>0</v>
      </c>
      <c r="D88" s="140">
        <f>D89</f>
        <v>370400</v>
      </c>
      <c r="E88" s="140">
        <f t="shared" ref="E88" si="25">E89</f>
        <v>370400</v>
      </c>
      <c r="F88" s="91">
        <v>0</v>
      </c>
      <c r="G88" s="72">
        <v>0</v>
      </c>
      <c r="H88" s="72">
        <v>0</v>
      </c>
      <c r="I88" s="72">
        <v>0</v>
      </c>
      <c r="J88" s="72">
        <v>0</v>
      </c>
      <c r="K88" s="72">
        <v>0</v>
      </c>
    </row>
    <row r="89" spans="1:11" ht="47.25" x14ac:dyDescent="0.25">
      <c r="A89" s="77" t="s">
        <v>479</v>
      </c>
      <c r="B89" s="100" t="s">
        <v>478</v>
      </c>
      <c r="C89" s="140">
        <v>0</v>
      </c>
      <c r="D89" s="106">
        <v>370400</v>
      </c>
      <c r="E89" s="106">
        <f>C89+D89</f>
        <v>370400</v>
      </c>
      <c r="F89" s="91">
        <v>0</v>
      </c>
      <c r="G89" s="72">
        <v>0</v>
      </c>
      <c r="H89" s="72">
        <v>0</v>
      </c>
      <c r="I89" s="72">
        <v>0</v>
      </c>
      <c r="J89" s="72">
        <v>0</v>
      </c>
      <c r="K89" s="72">
        <v>0</v>
      </c>
    </row>
    <row r="90" spans="1:11" ht="78.75" x14ac:dyDescent="0.25">
      <c r="A90" s="77" t="s">
        <v>480</v>
      </c>
      <c r="B90" s="100" t="s">
        <v>481</v>
      </c>
      <c r="C90" s="141">
        <f>C91</f>
        <v>100000</v>
      </c>
      <c r="D90" s="140">
        <f t="shared" ref="D90:E90" si="26">D91</f>
        <v>134404</v>
      </c>
      <c r="E90" s="140">
        <f t="shared" si="26"/>
        <v>234404</v>
      </c>
      <c r="F90" s="91">
        <v>0</v>
      </c>
      <c r="G90" s="72">
        <v>0</v>
      </c>
      <c r="H90" s="72">
        <v>0</v>
      </c>
      <c r="I90" s="72">
        <v>0</v>
      </c>
      <c r="J90" s="72">
        <v>0</v>
      </c>
      <c r="K90" s="72">
        <v>0</v>
      </c>
    </row>
    <row r="91" spans="1:11" ht="63" x14ac:dyDescent="0.25">
      <c r="A91" s="77" t="s">
        <v>482</v>
      </c>
      <c r="B91" s="84" t="s">
        <v>483</v>
      </c>
      <c r="C91" s="140">
        <v>100000</v>
      </c>
      <c r="D91" s="106">
        <v>134404</v>
      </c>
      <c r="E91" s="91">
        <f>C91+D91</f>
        <v>234404</v>
      </c>
      <c r="F91" s="91">
        <v>0</v>
      </c>
      <c r="G91" s="72">
        <v>0</v>
      </c>
      <c r="H91" s="72">
        <v>0</v>
      </c>
      <c r="I91" s="72">
        <v>0</v>
      </c>
      <c r="J91" s="72">
        <v>0</v>
      </c>
      <c r="K91" s="72">
        <v>0</v>
      </c>
    </row>
    <row r="92" spans="1:11" ht="15.75" x14ac:dyDescent="0.25">
      <c r="A92" s="113" t="s">
        <v>484</v>
      </c>
      <c r="B92" s="65" t="s">
        <v>485</v>
      </c>
      <c r="C92" s="114">
        <f>C93+C125+C127+C132+C133+C134+C136</f>
        <v>2148668</v>
      </c>
      <c r="D92" s="114">
        <f>D93+D125+D127+D132+D133+D134+D136</f>
        <v>132396</v>
      </c>
      <c r="E92" s="114">
        <f>E93+E125+E127+E132+E133+E134+E136</f>
        <v>2281064</v>
      </c>
      <c r="F92" s="91">
        <v>0</v>
      </c>
      <c r="G92" s="72">
        <v>0</v>
      </c>
      <c r="H92" s="72">
        <v>0</v>
      </c>
      <c r="I92" s="72">
        <v>0</v>
      </c>
      <c r="J92" s="72">
        <v>0</v>
      </c>
      <c r="K92" s="72">
        <v>0</v>
      </c>
    </row>
    <row r="93" spans="1:11" ht="63" x14ac:dyDescent="0.25">
      <c r="A93" s="115" t="s">
        <v>486</v>
      </c>
      <c r="B93" s="116" t="s">
        <v>487</v>
      </c>
      <c r="C93" s="117">
        <f>C94+C97+C101+C104+C106+C108+C110+C112+C114+C116+C118+C121</f>
        <v>1902264</v>
      </c>
      <c r="D93" s="117">
        <f>D94+D97+D101+D104+D106+D108+D110+D112+D114+D116+D118+D121</f>
        <v>-210969</v>
      </c>
      <c r="E93" s="117">
        <f t="shared" ref="E93" si="27">E94+E97+E101+E104+E106+E108+E110+E112+E114+E116+E118+E121</f>
        <v>1691295</v>
      </c>
      <c r="F93" s="91">
        <v>0</v>
      </c>
      <c r="G93" s="72">
        <v>0</v>
      </c>
      <c r="H93" s="72">
        <v>0</v>
      </c>
      <c r="I93" s="72">
        <v>0</v>
      </c>
      <c r="J93" s="72">
        <v>0</v>
      </c>
      <c r="K93" s="72">
        <v>0</v>
      </c>
    </row>
    <row r="94" spans="1:11" ht="63" x14ac:dyDescent="0.25">
      <c r="A94" s="115" t="s">
        <v>488</v>
      </c>
      <c r="B94" s="116" t="s">
        <v>487</v>
      </c>
      <c r="C94" s="114">
        <f>C95+C96</f>
        <v>38667</v>
      </c>
      <c r="D94" s="114">
        <f>D95+D96</f>
        <v>-8167</v>
      </c>
      <c r="E94" s="114">
        <f>E95+E96</f>
        <v>30500</v>
      </c>
      <c r="F94" s="91">
        <v>0</v>
      </c>
      <c r="G94" s="72">
        <v>0</v>
      </c>
      <c r="H94" s="72">
        <v>0</v>
      </c>
      <c r="I94" s="72">
        <v>0</v>
      </c>
      <c r="J94" s="72">
        <v>0</v>
      </c>
      <c r="K94" s="72">
        <v>0</v>
      </c>
    </row>
    <row r="95" spans="1:11" ht="63" x14ac:dyDescent="0.25">
      <c r="A95" s="115" t="s">
        <v>489</v>
      </c>
      <c r="B95" s="116" t="s">
        <v>487</v>
      </c>
      <c r="C95" s="120">
        <v>15000</v>
      </c>
      <c r="D95" s="106">
        <v>9000</v>
      </c>
      <c r="E95" s="91">
        <f>C95+D95</f>
        <v>24000</v>
      </c>
      <c r="F95" s="91">
        <v>0</v>
      </c>
      <c r="G95" s="72">
        <v>0</v>
      </c>
      <c r="H95" s="72">
        <v>0</v>
      </c>
      <c r="I95" s="72">
        <v>0</v>
      </c>
      <c r="J95" s="72">
        <v>0</v>
      </c>
      <c r="K95" s="72">
        <v>0</v>
      </c>
    </row>
    <row r="96" spans="1:11" ht="63" x14ac:dyDescent="0.25">
      <c r="A96" s="115" t="s">
        <v>490</v>
      </c>
      <c r="B96" s="116" t="s">
        <v>487</v>
      </c>
      <c r="C96" s="120">
        <v>23667</v>
      </c>
      <c r="D96" s="106">
        <v>-17167</v>
      </c>
      <c r="E96" s="91">
        <f>C96+D96</f>
        <v>6500</v>
      </c>
      <c r="F96" s="91">
        <v>0</v>
      </c>
      <c r="G96" s="72">
        <v>0</v>
      </c>
      <c r="H96" s="72">
        <v>0</v>
      </c>
      <c r="I96" s="72">
        <v>0</v>
      </c>
      <c r="J96" s="72">
        <v>0</v>
      </c>
      <c r="K96" s="72">
        <v>0</v>
      </c>
    </row>
    <row r="97" spans="1:11" ht="78.75" x14ac:dyDescent="0.25">
      <c r="A97" s="118" t="s">
        <v>491</v>
      </c>
      <c r="B97" s="119" t="s">
        <v>492</v>
      </c>
      <c r="C97" s="145">
        <f>C98+C99+C100</f>
        <v>123153</v>
      </c>
      <c r="D97" s="145">
        <f>D98+D99+D100</f>
        <v>22300</v>
      </c>
      <c r="E97" s="145">
        <f>E98+E99+E100</f>
        <v>145453</v>
      </c>
      <c r="F97" s="91">
        <v>0</v>
      </c>
      <c r="G97" s="72">
        <v>0</v>
      </c>
      <c r="H97" s="72">
        <v>0</v>
      </c>
      <c r="I97" s="72">
        <v>0</v>
      </c>
      <c r="J97" s="72">
        <v>0</v>
      </c>
      <c r="K97" s="72">
        <v>0</v>
      </c>
    </row>
    <row r="98" spans="1:11" ht="78.75" x14ac:dyDescent="0.25">
      <c r="A98" s="118" t="s">
        <v>493</v>
      </c>
      <c r="B98" s="119" t="s">
        <v>492</v>
      </c>
      <c r="C98" s="120">
        <v>113153</v>
      </c>
      <c r="D98" s="106">
        <v>10000</v>
      </c>
      <c r="E98" s="91">
        <f>C98+D98</f>
        <v>123153</v>
      </c>
      <c r="F98" s="91">
        <v>0</v>
      </c>
      <c r="G98" s="72">
        <v>0</v>
      </c>
      <c r="H98" s="72">
        <v>0</v>
      </c>
      <c r="I98" s="72">
        <v>0</v>
      </c>
      <c r="J98" s="72">
        <v>0</v>
      </c>
      <c r="K98" s="72">
        <v>0</v>
      </c>
    </row>
    <row r="99" spans="1:11" ht="78.75" x14ac:dyDescent="0.25">
      <c r="A99" s="118" t="s">
        <v>494</v>
      </c>
      <c r="B99" s="119" t="s">
        <v>492</v>
      </c>
      <c r="C99" s="120">
        <v>10000</v>
      </c>
      <c r="D99" s="106">
        <v>12300</v>
      </c>
      <c r="E99" s="91">
        <f>C99+D99</f>
        <v>22300</v>
      </c>
      <c r="F99" s="91">
        <v>0</v>
      </c>
      <c r="G99" s="72">
        <v>0</v>
      </c>
      <c r="H99" s="72">
        <v>0</v>
      </c>
      <c r="I99" s="72">
        <v>0</v>
      </c>
      <c r="J99" s="72">
        <v>0</v>
      </c>
      <c r="K99" s="72">
        <v>0</v>
      </c>
    </row>
    <row r="100" spans="1:11" ht="78.75" hidden="1" x14ac:dyDescent="0.25">
      <c r="A100" s="121" t="s">
        <v>495</v>
      </c>
      <c r="B100" s="116" t="s">
        <v>492</v>
      </c>
      <c r="C100" s="120">
        <v>0</v>
      </c>
      <c r="D100" s="106">
        <v>0</v>
      </c>
      <c r="E100" s="91">
        <v>0</v>
      </c>
      <c r="F100" s="91">
        <v>0</v>
      </c>
      <c r="G100" s="72">
        <v>0</v>
      </c>
      <c r="H100" s="72">
        <v>0</v>
      </c>
      <c r="I100" s="72">
        <v>0</v>
      </c>
      <c r="J100" s="72">
        <v>0</v>
      </c>
      <c r="K100" s="72">
        <v>0</v>
      </c>
    </row>
    <row r="101" spans="1:11" ht="63" x14ac:dyDescent="0.25">
      <c r="A101" s="115" t="s">
        <v>496</v>
      </c>
      <c r="B101" s="122" t="s">
        <v>497</v>
      </c>
      <c r="C101" s="145">
        <f>C102+C103</f>
        <v>26635</v>
      </c>
      <c r="D101" s="145">
        <f>D102+D103</f>
        <v>39365</v>
      </c>
      <c r="E101" s="145">
        <f t="shared" ref="E101" si="28">E102+E103</f>
        <v>66000</v>
      </c>
      <c r="F101" s="91">
        <v>0</v>
      </c>
      <c r="G101" s="72">
        <v>0</v>
      </c>
      <c r="H101" s="72">
        <v>0</v>
      </c>
      <c r="I101" s="72">
        <v>0</v>
      </c>
      <c r="J101" s="72">
        <v>0</v>
      </c>
      <c r="K101" s="72">
        <v>0</v>
      </c>
    </row>
    <row r="102" spans="1:11" ht="63" x14ac:dyDescent="0.25">
      <c r="A102" s="115" t="s">
        <v>498</v>
      </c>
      <c r="B102" s="122" t="s">
        <v>497</v>
      </c>
      <c r="C102" s="120">
        <v>26635</v>
      </c>
      <c r="D102" s="106">
        <v>33365</v>
      </c>
      <c r="E102" s="91">
        <f>C102+D102</f>
        <v>60000</v>
      </c>
      <c r="F102" s="91">
        <v>0</v>
      </c>
      <c r="G102" s="72">
        <v>0</v>
      </c>
      <c r="H102" s="72">
        <v>0</v>
      </c>
      <c r="I102" s="72">
        <v>0</v>
      </c>
      <c r="J102" s="72">
        <v>0</v>
      </c>
      <c r="K102" s="72">
        <v>0</v>
      </c>
    </row>
    <row r="103" spans="1:11" ht="63" x14ac:dyDescent="0.25">
      <c r="A103" s="115" t="s">
        <v>499</v>
      </c>
      <c r="B103" s="122" t="s">
        <v>497</v>
      </c>
      <c r="C103" s="120">
        <v>0</v>
      </c>
      <c r="D103" s="106">
        <v>6000</v>
      </c>
      <c r="E103" s="91">
        <f>C103+D103</f>
        <v>6000</v>
      </c>
      <c r="F103" s="91">
        <v>0</v>
      </c>
      <c r="G103" s="72">
        <v>0</v>
      </c>
      <c r="H103" s="72">
        <v>0</v>
      </c>
      <c r="I103" s="72">
        <v>0</v>
      </c>
      <c r="J103" s="72">
        <v>0</v>
      </c>
      <c r="K103" s="72">
        <v>0</v>
      </c>
    </row>
    <row r="104" spans="1:11" ht="66.75" customHeight="1" x14ac:dyDescent="0.25">
      <c r="A104" s="115" t="s">
        <v>500</v>
      </c>
      <c r="B104" s="122" t="s">
        <v>501</v>
      </c>
      <c r="C104" s="145">
        <f>C105</f>
        <v>24834</v>
      </c>
      <c r="D104" s="145">
        <f t="shared" ref="D104:E104" si="29">D105</f>
        <v>-17834</v>
      </c>
      <c r="E104" s="145">
        <f t="shared" si="29"/>
        <v>7000</v>
      </c>
      <c r="F104" s="91">
        <v>0</v>
      </c>
      <c r="G104" s="72">
        <v>0</v>
      </c>
      <c r="H104" s="72">
        <v>0</v>
      </c>
      <c r="I104" s="72">
        <v>0</v>
      </c>
      <c r="J104" s="72">
        <v>0</v>
      </c>
      <c r="K104" s="72">
        <v>0</v>
      </c>
    </row>
    <row r="105" spans="1:11" ht="68.25" customHeight="1" x14ac:dyDescent="0.25">
      <c r="A105" s="115" t="s">
        <v>502</v>
      </c>
      <c r="B105" s="122" t="s">
        <v>501</v>
      </c>
      <c r="C105" s="120">
        <v>24834</v>
      </c>
      <c r="D105" s="106">
        <v>-17834</v>
      </c>
      <c r="E105" s="91">
        <f>C105+D105</f>
        <v>7000</v>
      </c>
      <c r="F105" s="91">
        <v>0</v>
      </c>
      <c r="G105" s="72">
        <v>0</v>
      </c>
      <c r="H105" s="72">
        <v>0</v>
      </c>
      <c r="I105" s="72">
        <v>0</v>
      </c>
      <c r="J105" s="72">
        <v>0</v>
      </c>
      <c r="K105" s="72">
        <v>0</v>
      </c>
    </row>
    <row r="106" spans="1:11" ht="68.25" customHeight="1" x14ac:dyDescent="0.25">
      <c r="A106" s="115" t="s">
        <v>503</v>
      </c>
      <c r="B106" s="122" t="s">
        <v>504</v>
      </c>
      <c r="C106" s="145">
        <f>C107</f>
        <v>1333</v>
      </c>
      <c r="D106" s="145">
        <f t="shared" ref="D106:E106" si="30">D107</f>
        <v>-1333</v>
      </c>
      <c r="E106" s="145">
        <f t="shared" si="30"/>
        <v>0</v>
      </c>
      <c r="F106" s="91">
        <v>0</v>
      </c>
      <c r="G106" s="72">
        <v>0</v>
      </c>
      <c r="H106" s="72">
        <v>0</v>
      </c>
      <c r="I106" s="72">
        <v>0</v>
      </c>
      <c r="J106" s="72">
        <v>0</v>
      </c>
      <c r="K106" s="72">
        <v>0</v>
      </c>
    </row>
    <row r="107" spans="1:11" ht="85.5" customHeight="1" x14ac:dyDescent="0.25">
      <c r="A107" s="115" t="s">
        <v>505</v>
      </c>
      <c r="B107" s="122" t="s">
        <v>506</v>
      </c>
      <c r="C107" s="120">
        <v>1333</v>
      </c>
      <c r="D107" s="106">
        <v>-1333</v>
      </c>
      <c r="E107" s="91">
        <f>C107+D107</f>
        <v>0</v>
      </c>
      <c r="F107" s="91">
        <v>0</v>
      </c>
      <c r="G107" s="72">
        <v>0</v>
      </c>
      <c r="H107" s="72">
        <v>0</v>
      </c>
      <c r="I107" s="72">
        <v>0</v>
      </c>
      <c r="J107" s="72">
        <v>0</v>
      </c>
      <c r="K107" s="72">
        <v>0</v>
      </c>
    </row>
    <row r="108" spans="1:11" ht="63" x14ac:dyDescent="0.25">
      <c r="A108" s="115" t="s">
        <v>507</v>
      </c>
      <c r="B108" s="122" t="s">
        <v>508</v>
      </c>
      <c r="C108" s="145">
        <f>C109</f>
        <v>8334</v>
      </c>
      <c r="D108" s="145">
        <f t="shared" ref="D108:E108" si="31">D109</f>
        <v>-8334</v>
      </c>
      <c r="E108" s="145">
        <f t="shared" si="31"/>
        <v>0</v>
      </c>
      <c r="F108" s="91">
        <v>0</v>
      </c>
      <c r="G108" s="72">
        <v>0</v>
      </c>
      <c r="H108" s="72">
        <v>0</v>
      </c>
      <c r="I108" s="72">
        <v>0</v>
      </c>
      <c r="J108" s="72">
        <v>0</v>
      </c>
      <c r="K108" s="72">
        <v>0</v>
      </c>
    </row>
    <row r="109" spans="1:11" ht="63" x14ac:dyDescent="0.25">
      <c r="A109" s="115" t="s">
        <v>509</v>
      </c>
      <c r="B109" s="122" t="s">
        <v>508</v>
      </c>
      <c r="C109" s="120">
        <v>8334</v>
      </c>
      <c r="D109" s="106">
        <v>-8334</v>
      </c>
      <c r="E109" s="91">
        <f>C109+D109</f>
        <v>0</v>
      </c>
      <c r="F109" s="91">
        <v>0</v>
      </c>
      <c r="G109" s="72">
        <v>0</v>
      </c>
      <c r="H109" s="72">
        <v>0</v>
      </c>
      <c r="I109" s="72">
        <v>0</v>
      </c>
      <c r="J109" s="72">
        <v>0</v>
      </c>
      <c r="K109" s="72">
        <v>0</v>
      </c>
    </row>
    <row r="110" spans="1:11" ht="78.75" x14ac:dyDescent="0.25">
      <c r="A110" s="115" t="s">
        <v>510</v>
      </c>
      <c r="B110" s="122" t="s">
        <v>511</v>
      </c>
      <c r="C110" s="145">
        <f>C111</f>
        <v>74767</v>
      </c>
      <c r="D110" s="145">
        <f t="shared" ref="D110:E110" si="32">D111</f>
        <v>-12000</v>
      </c>
      <c r="E110" s="145">
        <f t="shared" si="32"/>
        <v>62767</v>
      </c>
      <c r="F110" s="91">
        <v>0</v>
      </c>
      <c r="G110" s="72">
        <v>0</v>
      </c>
      <c r="H110" s="72">
        <v>0</v>
      </c>
      <c r="I110" s="72">
        <v>0</v>
      </c>
      <c r="J110" s="72">
        <v>0</v>
      </c>
      <c r="K110" s="72">
        <v>0</v>
      </c>
    </row>
    <row r="111" spans="1:11" ht="78.75" x14ac:dyDescent="0.25">
      <c r="A111" s="115" t="s">
        <v>512</v>
      </c>
      <c r="B111" s="122" t="s">
        <v>511</v>
      </c>
      <c r="C111" s="120">
        <v>74767</v>
      </c>
      <c r="D111" s="106">
        <v>-12000</v>
      </c>
      <c r="E111" s="91">
        <f>C111+D111</f>
        <v>62767</v>
      </c>
      <c r="F111" s="91">
        <v>0</v>
      </c>
      <c r="G111" s="72">
        <v>0</v>
      </c>
      <c r="H111" s="72">
        <v>0</v>
      </c>
      <c r="I111" s="72">
        <v>0</v>
      </c>
      <c r="J111" s="72">
        <v>0</v>
      </c>
      <c r="K111" s="72">
        <v>0</v>
      </c>
    </row>
    <row r="112" spans="1:11" ht="110.25" x14ac:dyDescent="0.25">
      <c r="A112" s="115" t="s">
        <v>591</v>
      </c>
      <c r="B112" s="122" t="s">
        <v>513</v>
      </c>
      <c r="C112" s="145">
        <f>C113</f>
        <v>5302</v>
      </c>
      <c r="D112" s="145">
        <f t="shared" ref="D112:E112" si="33">D113</f>
        <v>0</v>
      </c>
      <c r="E112" s="145">
        <f t="shared" si="33"/>
        <v>5302</v>
      </c>
      <c r="F112" s="91">
        <v>0</v>
      </c>
      <c r="G112" s="72">
        <v>0</v>
      </c>
      <c r="H112" s="72">
        <v>0</v>
      </c>
      <c r="I112" s="72">
        <v>0</v>
      </c>
      <c r="J112" s="72">
        <v>0</v>
      </c>
      <c r="K112" s="72">
        <v>0</v>
      </c>
    </row>
    <row r="113" spans="1:11" ht="110.25" x14ac:dyDescent="0.25">
      <c r="A113" s="115" t="s">
        <v>514</v>
      </c>
      <c r="B113" s="122" t="s">
        <v>513</v>
      </c>
      <c r="C113" s="120">
        <v>5302</v>
      </c>
      <c r="D113" s="106">
        <v>0</v>
      </c>
      <c r="E113" s="91">
        <f>C113+D113</f>
        <v>5302</v>
      </c>
      <c r="F113" s="91">
        <v>0</v>
      </c>
      <c r="G113" s="72">
        <v>0</v>
      </c>
      <c r="H113" s="72">
        <v>0</v>
      </c>
      <c r="I113" s="72">
        <v>0</v>
      </c>
      <c r="J113" s="72">
        <v>0</v>
      </c>
      <c r="K113" s="72">
        <v>0</v>
      </c>
    </row>
    <row r="114" spans="1:11" ht="63" x14ac:dyDescent="0.25">
      <c r="A114" s="115" t="s">
        <v>515</v>
      </c>
      <c r="B114" s="122" t="s">
        <v>497</v>
      </c>
      <c r="C114" s="145">
        <f>C115</f>
        <v>13744</v>
      </c>
      <c r="D114" s="145">
        <f t="shared" ref="D114:E114" si="34">D115</f>
        <v>-8921</v>
      </c>
      <c r="E114" s="145">
        <f t="shared" si="34"/>
        <v>4823</v>
      </c>
      <c r="F114" s="91">
        <v>0</v>
      </c>
      <c r="G114" s="72">
        <v>0</v>
      </c>
      <c r="H114" s="72">
        <v>0</v>
      </c>
      <c r="I114" s="72">
        <v>0</v>
      </c>
      <c r="J114" s="72">
        <v>0</v>
      </c>
      <c r="K114" s="72">
        <v>0</v>
      </c>
    </row>
    <row r="115" spans="1:11" ht="63" x14ac:dyDescent="0.25">
      <c r="A115" s="115" t="s">
        <v>516</v>
      </c>
      <c r="B115" s="122" t="s">
        <v>497</v>
      </c>
      <c r="C115" s="120">
        <v>13744</v>
      </c>
      <c r="D115" s="106">
        <v>-8921</v>
      </c>
      <c r="E115" s="91">
        <f>C115+D115</f>
        <v>4823</v>
      </c>
      <c r="F115" s="91">
        <v>0</v>
      </c>
      <c r="G115" s="72">
        <v>0</v>
      </c>
      <c r="H115" s="72">
        <v>0</v>
      </c>
      <c r="I115" s="72">
        <v>0</v>
      </c>
      <c r="J115" s="72">
        <v>0</v>
      </c>
      <c r="K115" s="72">
        <v>0</v>
      </c>
    </row>
    <row r="116" spans="1:11" ht="94.5" x14ac:dyDescent="0.25">
      <c r="A116" s="115" t="s">
        <v>517</v>
      </c>
      <c r="B116" s="122" t="s">
        <v>518</v>
      </c>
      <c r="C116" s="120">
        <f>C117</f>
        <v>35000</v>
      </c>
      <c r="D116" s="120">
        <f t="shared" ref="D116:E116" si="35">D117</f>
        <v>-35000</v>
      </c>
      <c r="E116" s="120">
        <f t="shared" si="35"/>
        <v>0</v>
      </c>
      <c r="F116" s="91">
        <v>0</v>
      </c>
      <c r="G116" s="72">
        <v>0</v>
      </c>
      <c r="H116" s="72">
        <v>0</v>
      </c>
      <c r="I116" s="72">
        <v>0</v>
      </c>
      <c r="J116" s="72">
        <v>0</v>
      </c>
      <c r="K116" s="72">
        <v>0</v>
      </c>
    </row>
    <row r="117" spans="1:11" ht="94.5" x14ac:dyDescent="0.25">
      <c r="A117" s="115" t="s">
        <v>519</v>
      </c>
      <c r="B117" s="122" t="s">
        <v>518</v>
      </c>
      <c r="C117" s="120">
        <v>35000</v>
      </c>
      <c r="D117" s="106">
        <v>-35000</v>
      </c>
      <c r="E117" s="91">
        <f>C117+D117</f>
        <v>0</v>
      </c>
      <c r="F117" s="91">
        <v>0</v>
      </c>
      <c r="G117" s="72">
        <v>0</v>
      </c>
      <c r="H117" s="72">
        <v>0</v>
      </c>
      <c r="I117" s="72">
        <v>0</v>
      </c>
      <c r="J117" s="72">
        <v>0</v>
      </c>
      <c r="K117" s="72">
        <v>0</v>
      </c>
    </row>
    <row r="118" spans="1:11" ht="63" x14ac:dyDescent="0.25">
      <c r="A118" s="115" t="s">
        <v>520</v>
      </c>
      <c r="B118" s="122" t="s">
        <v>521</v>
      </c>
      <c r="C118" s="145">
        <f>C119+C120</f>
        <v>1200497</v>
      </c>
      <c r="D118" s="145">
        <f t="shared" ref="D118:E118" si="36">D119+D120</f>
        <v>-127497</v>
      </c>
      <c r="E118" s="145">
        <f t="shared" si="36"/>
        <v>1073000</v>
      </c>
      <c r="F118" s="91">
        <v>0</v>
      </c>
      <c r="G118" s="72">
        <v>0</v>
      </c>
      <c r="H118" s="72">
        <v>0</v>
      </c>
      <c r="I118" s="72">
        <v>0</v>
      </c>
      <c r="J118" s="72">
        <v>0</v>
      </c>
      <c r="K118" s="72">
        <v>0</v>
      </c>
    </row>
    <row r="119" spans="1:11" ht="63" x14ac:dyDescent="0.25">
      <c r="A119" s="115" t="s">
        <v>522</v>
      </c>
      <c r="B119" s="122" t="s">
        <v>521</v>
      </c>
      <c r="C119" s="120">
        <v>1200497</v>
      </c>
      <c r="D119" s="106">
        <v>-127497</v>
      </c>
      <c r="E119" s="91">
        <f>C119+D119</f>
        <v>1073000</v>
      </c>
      <c r="F119" s="91">
        <v>0</v>
      </c>
      <c r="G119" s="72">
        <v>0</v>
      </c>
      <c r="H119" s="72">
        <v>0</v>
      </c>
      <c r="I119" s="72">
        <v>0</v>
      </c>
      <c r="J119" s="72">
        <v>0</v>
      </c>
      <c r="K119" s="72">
        <v>0</v>
      </c>
    </row>
    <row r="120" spans="1:11" ht="63" x14ac:dyDescent="0.25">
      <c r="A120" s="115" t="s">
        <v>523</v>
      </c>
      <c r="B120" s="122" t="s">
        <v>521</v>
      </c>
      <c r="C120" s="120">
        <v>0</v>
      </c>
      <c r="D120" s="106">
        <v>0</v>
      </c>
      <c r="E120" s="91">
        <f>C120+D120</f>
        <v>0</v>
      </c>
      <c r="F120" s="91">
        <v>0</v>
      </c>
      <c r="G120" s="72">
        <v>0</v>
      </c>
      <c r="H120" s="72">
        <v>0</v>
      </c>
      <c r="I120" s="72">
        <v>0</v>
      </c>
      <c r="J120" s="72">
        <v>0</v>
      </c>
      <c r="K120" s="72">
        <v>0</v>
      </c>
    </row>
    <row r="121" spans="1:11" ht="78.75" x14ac:dyDescent="0.25">
      <c r="A121" s="115" t="s">
        <v>524</v>
      </c>
      <c r="B121" s="116" t="s">
        <v>525</v>
      </c>
      <c r="C121" s="145">
        <f>C122+C123+C124</f>
        <v>349998</v>
      </c>
      <c r="D121" s="145">
        <f>D122+D123+D124</f>
        <v>-53548</v>
      </c>
      <c r="E121" s="145">
        <f t="shared" ref="E121" si="37">E122+E123+E124</f>
        <v>296450</v>
      </c>
      <c r="F121" s="91">
        <v>0</v>
      </c>
      <c r="G121" s="72">
        <v>0</v>
      </c>
      <c r="H121" s="72">
        <v>0</v>
      </c>
      <c r="I121" s="72">
        <v>0</v>
      </c>
      <c r="J121" s="72">
        <v>0</v>
      </c>
      <c r="K121" s="72">
        <v>0</v>
      </c>
    </row>
    <row r="122" spans="1:11" ht="78.75" x14ac:dyDescent="0.25">
      <c r="A122" s="115" t="s">
        <v>526</v>
      </c>
      <c r="B122" s="116" t="s">
        <v>525</v>
      </c>
      <c r="C122" s="120">
        <v>337998</v>
      </c>
      <c r="D122" s="106">
        <v>-105148</v>
      </c>
      <c r="E122" s="91">
        <f>C122+D122</f>
        <v>232850</v>
      </c>
      <c r="F122" s="91">
        <v>0</v>
      </c>
      <c r="G122" s="72">
        <v>0</v>
      </c>
      <c r="H122" s="72">
        <v>0</v>
      </c>
      <c r="I122" s="72">
        <v>0</v>
      </c>
      <c r="J122" s="72">
        <v>0</v>
      </c>
      <c r="K122" s="72">
        <v>0</v>
      </c>
    </row>
    <row r="123" spans="1:11" ht="78.75" x14ac:dyDescent="0.25">
      <c r="A123" s="115" t="s">
        <v>527</v>
      </c>
      <c r="B123" s="116" t="s">
        <v>525</v>
      </c>
      <c r="C123" s="120">
        <v>12000</v>
      </c>
      <c r="D123" s="106">
        <v>51600</v>
      </c>
      <c r="E123" s="91">
        <f>C123+D123</f>
        <v>63600</v>
      </c>
      <c r="F123" s="91">
        <v>0</v>
      </c>
      <c r="G123" s="72">
        <v>0</v>
      </c>
      <c r="H123" s="72">
        <v>0</v>
      </c>
      <c r="I123" s="72">
        <v>0</v>
      </c>
      <c r="J123" s="72">
        <v>0</v>
      </c>
      <c r="K123" s="72">
        <v>0</v>
      </c>
    </row>
    <row r="124" spans="1:11" ht="78.75" x14ac:dyDescent="0.25">
      <c r="A124" s="115" t="s">
        <v>528</v>
      </c>
      <c r="B124" s="116" t="s">
        <v>525</v>
      </c>
      <c r="C124" s="120">
        <v>0</v>
      </c>
      <c r="D124" s="106">
        <v>0</v>
      </c>
      <c r="E124" s="91">
        <f>C124+D124</f>
        <v>0</v>
      </c>
      <c r="F124" s="91">
        <v>0</v>
      </c>
      <c r="G124" s="72">
        <v>0</v>
      </c>
      <c r="H124" s="72">
        <v>0</v>
      </c>
      <c r="I124" s="72">
        <v>0</v>
      </c>
      <c r="J124" s="72">
        <v>0</v>
      </c>
      <c r="K124" s="72">
        <v>0</v>
      </c>
    </row>
    <row r="125" spans="1:11" ht="100.5" customHeight="1" x14ac:dyDescent="0.25">
      <c r="A125" s="123" t="s">
        <v>529</v>
      </c>
      <c r="B125" s="124" t="s">
        <v>530</v>
      </c>
      <c r="C125" s="125">
        <f>C126</f>
        <v>0</v>
      </c>
      <c r="D125" s="106">
        <v>0</v>
      </c>
      <c r="E125" s="91">
        <v>0</v>
      </c>
      <c r="F125" s="91">
        <v>0</v>
      </c>
      <c r="G125" s="72">
        <v>0</v>
      </c>
      <c r="H125" s="72">
        <v>0</v>
      </c>
      <c r="I125" s="72">
        <v>0</v>
      </c>
      <c r="J125" s="72">
        <v>0</v>
      </c>
      <c r="K125" s="72">
        <v>0</v>
      </c>
    </row>
    <row r="126" spans="1:11" ht="64.5" customHeight="1" x14ac:dyDescent="0.25">
      <c r="A126" s="126" t="s">
        <v>531</v>
      </c>
      <c r="B126" s="124" t="s">
        <v>532</v>
      </c>
      <c r="C126" s="127">
        <v>0</v>
      </c>
      <c r="D126" s="106">
        <v>0</v>
      </c>
      <c r="E126" s="91">
        <v>0</v>
      </c>
      <c r="F126" s="91">
        <v>0</v>
      </c>
      <c r="G126" s="72">
        <v>0</v>
      </c>
      <c r="H126" s="72">
        <v>0</v>
      </c>
      <c r="I126" s="72">
        <v>0</v>
      </c>
      <c r="J126" s="72">
        <v>0</v>
      </c>
      <c r="K126" s="72">
        <v>0</v>
      </c>
    </row>
    <row r="127" spans="1:11" ht="63" x14ac:dyDescent="0.25">
      <c r="A127" s="128" t="s">
        <v>533</v>
      </c>
      <c r="B127" s="129" t="s">
        <v>534</v>
      </c>
      <c r="C127" s="145">
        <f>C128+C131</f>
        <v>0</v>
      </c>
      <c r="D127" s="145">
        <f t="shared" ref="D127:E127" si="38">D128+D131</f>
        <v>4082</v>
      </c>
      <c r="E127" s="145">
        <f t="shared" si="38"/>
        <v>4082</v>
      </c>
      <c r="F127" s="91">
        <v>0</v>
      </c>
      <c r="G127" s="72">
        <v>0</v>
      </c>
      <c r="H127" s="72">
        <v>0</v>
      </c>
      <c r="I127" s="72">
        <v>0</v>
      </c>
      <c r="J127" s="72">
        <v>0</v>
      </c>
      <c r="K127" s="72">
        <v>0</v>
      </c>
    </row>
    <row r="128" spans="1:11" ht="63" x14ac:dyDescent="0.25">
      <c r="A128" s="128" t="s">
        <v>535</v>
      </c>
      <c r="B128" s="129" t="s">
        <v>534</v>
      </c>
      <c r="C128" s="120">
        <f>C129+C130</f>
        <v>0</v>
      </c>
      <c r="D128" s="106">
        <f>D130</f>
        <v>2832</v>
      </c>
      <c r="E128" s="91">
        <f>C128+D128</f>
        <v>2832</v>
      </c>
      <c r="F128" s="91">
        <v>0</v>
      </c>
      <c r="G128" s="72">
        <v>0</v>
      </c>
      <c r="H128" s="72">
        <v>0</v>
      </c>
      <c r="I128" s="72">
        <v>0</v>
      </c>
      <c r="J128" s="72">
        <v>0</v>
      </c>
      <c r="K128" s="72">
        <v>0</v>
      </c>
    </row>
    <row r="129" spans="1:11" ht="63" x14ac:dyDescent="0.25">
      <c r="A129" s="128" t="s">
        <v>536</v>
      </c>
      <c r="B129" s="129" t="s">
        <v>534</v>
      </c>
      <c r="C129" s="120">
        <v>0</v>
      </c>
      <c r="D129" s="106">
        <v>0</v>
      </c>
      <c r="E129" s="91">
        <f>C129+D129</f>
        <v>0</v>
      </c>
      <c r="F129" s="91">
        <v>0</v>
      </c>
      <c r="G129" s="72">
        <v>0</v>
      </c>
      <c r="H129" s="72">
        <v>0</v>
      </c>
      <c r="I129" s="72">
        <v>0</v>
      </c>
      <c r="J129" s="72">
        <v>0</v>
      </c>
      <c r="K129" s="72">
        <v>0</v>
      </c>
    </row>
    <row r="130" spans="1:11" ht="63" x14ac:dyDescent="0.25">
      <c r="A130" s="128" t="s">
        <v>537</v>
      </c>
      <c r="B130" s="129" t="s">
        <v>534</v>
      </c>
      <c r="C130" s="120">
        <v>0</v>
      </c>
      <c r="D130" s="106">
        <v>2832</v>
      </c>
      <c r="E130" s="91">
        <f>C130+D130</f>
        <v>2832</v>
      </c>
      <c r="F130" s="91">
        <v>0</v>
      </c>
      <c r="G130" s="72">
        <v>0</v>
      </c>
      <c r="H130" s="72">
        <v>0</v>
      </c>
      <c r="I130" s="72">
        <v>0</v>
      </c>
      <c r="J130" s="72">
        <v>0</v>
      </c>
      <c r="K130" s="72">
        <v>0</v>
      </c>
    </row>
    <row r="131" spans="1:11" ht="63" x14ac:dyDescent="0.25">
      <c r="A131" s="130" t="s">
        <v>538</v>
      </c>
      <c r="B131" s="129" t="s">
        <v>539</v>
      </c>
      <c r="C131" s="117">
        <v>0</v>
      </c>
      <c r="D131" s="106">
        <v>1250</v>
      </c>
      <c r="E131" s="91">
        <f>C131+D131</f>
        <v>1250</v>
      </c>
      <c r="F131" s="91">
        <v>0</v>
      </c>
      <c r="G131" s="72">
        <v>0</v>
      </c>
      <c r="H131" s="72">
        <v>0</v>
      </c>
      <c r="I131" s="72">
        <v>0</v>
      </c>
      <c r="J131" s="72">
        <v>0</v>
      </c>
      <c r="K131" s="72">
        <v>0</v>
      </c>
    </row>
    <row r="132" spans="1:11" ht="78.75" x14ac:dyDescent="0.25">
      <c r="A132" s="115" t="s">
        <v>540</v>
      </c>
      <c r="B132" s="100" t="s">
        <v>541</v>
      </c>
      <c r="C132" s="120">
        <v>0</v>
      </c>
      <c r="D132" s="106">
        <v>0</v>
      </c>
      <c r="E132" s="91">
        <v>0</v>
      </c>
      <c r="F132" s="91">
        <v>0</v>
      </c>
      <c r="G132" s="72">
        <v>0</v>
      </c>
      <c r="H132" s="72">
        <v>0</v>
      </c>
      <c r="I132" s="72">
        <v>0</v>
      </c>
      <c r="J132" s="72">
        <v>0</v>
      </c>
      <c r="K132" s="72">
        <v>0</v>
      </c>
    </row>
    <row r="133" spans="1:11" ht="110.25" x14ac:dyDescent="0.25">
      <c r="A133" s="131" t="s">
        <v>542</v>
      </c>
      <c r="B133" s="132" t="s">
        <v>543</v>
      </c>
      <c r="C133" s="136">
        <v>66404</v>
      </c>
      <c r="D133" s="199">
        <v>-13404</v>
      </c>
      <c r="E133" s="72">
        <f>C133+D133</f>
        <v>53000</v>
      </c>
      <c r="F133" s="91">
        <v>0</v>
      </c>
      <c r="G133" s="72">
        <v>0</v>
      </c>
      <c r="H133" s="72">
        <v>0</v>
      </c>
      <c r="I133" s="72">
        <v>0</v>
      </c>
      <c r="J133" s="72">
        <v>0</v>
      </c>
      <c r="K133" s="72">
        <v>0</v>
      </c>
    </row>
    <row r="134" spans="1:11" ht="47.25" x14ac:dyDescent="0.25">
      <c r="A134" s="131" t="s">
        <v>544</v>
      </c>
      <c r="B134" s="132" t="s">
        <v>545</v>
      </c>
      <c r="C134" s="133">
        <f>C135</f>
        <v>0</v>
      </c>
      <c r="D134" s="133">
        <f t="shared" ref="D134:E134" si="39">D135</f>
        <v>0</v>
      </c>
      <c r="E134" s="133">
        <f t="shared" si="39"/>
        <v>0</v>
      </c>
      <c r="F134" s="91">
        <v>0</v>
      </c>
      <c r="G134" s="72">
        <v>0</v>
      </c>
      <c r="H134" s="72">
        <v>0</v>
      </c>
      <c r="I134" s="72">
        <v>0</v>
      </c>
      <c r="J134" s="72">
        <v>0</v>
      </c>
      <c r="K134" s="72">
        <v>0</v>
      </c>
    </row>
    <row r="135" spans="1:11" ht="47.25" x14ac:dyDescent="0.25">
      <c r="A135" s="131" t="s">
        <v>546</v>
      </c>
      <c r="B135" s="132" t="s">
        <v>545</v>
      </c>
      <c r="C135" s="133">
        <v>0</v>
      </c>
      <c r="D135" s="106">
        <v>0</v>
      </c>
      <c r="E135" s="91">
        <f>C135+D135</f>
        <v>0</v>
      </c>
      <c r="F135" s="91">
        <v>0</v>
      </c>
      <c r="G135" s="72">
        <v>0</v>
      </c>
      <c r="H135" s="72">
        <v>0</v>
      </c>
      <c r="I135" s="72">
        <v>0</v>
      </c>
      <c r="J135" s="72">
        <v>0</v>
      </c>
      <c r="K135" s="72">
        <v>0</v>
      </c>
    </row>
    <row r="136" spans="1:11" ht="78.75" x14ac:dyDescent="0.25">
      <c r="A136" s="131" t="s">
        <v>547</v>
      </c>
      <c r="B136" s="134" t="s">
        <v>548</v>
      </c>
      <c r="C136" s="199">
        <f>C137+C138+C139</f>
        <v>180000</v>
      </c>
      <c r="D136" s="199">
        <f>D137+D138+D139</f>
        <v>352687</v>
      </c>
      <c r="E136" s="199">
        <f>E137+E138+E139</f>
        <v>532687</v>
      </c>
      <c r="F136" s="91">
        <v>0</v>
      </c>
      <c r="G136" s="72">
        <v>0</v>
      </c>
      <c r="H136" s="72">
        <v>0</v>
      </c>
      <c r="I136" s="72">
        <v>0</v>
      </c>
      <c r="J136" s="72">
        <v>0</v>
      </c>
      <c r="K136" s="72">
        <v>0</v>
      </c>
    </row>
    <row r="137" spans="1:11" ht="78.75" x14ac:dyDescent="0.25">
      <c r="A137" s="131" t="s">
        <v>549</v>
      </c>
      <c r="B137" s="134" t="s">
        <v>548</v>
      </c>
      <c r="C137" s="133">
        <v>110000</v>
      </c>
      <c r="D137" s="106">
        <v>243717</v>
      </c>
      <c r="E137" s="91">
        <f>C137+D137</f>
        <v>353717</v>
      </c>
      <c r="F137" s="91">
        <v>0</v>
      </c>
      <c r="G137" s="72">
        <v>0</v>
      </c>
      <c r="H137" s="72">
        <v>0</v>
      </c>
      <c r="I137" s="72">
        <v>0</v>
      </c>
      <c r="J137" s="72">
        <v>0</v>
      </c>
      <c r="K137" s="72">
        <v>0</v>
      </c>
    </row>
    <row r="138" spans="1:11" ht="78.75" x14ac:dyDescent="0.25">
      <c r="A138" s="115" t="s">
        <v>550</v>
      </c>
      <c r="B138" s="134" t="s">
        <v>548</v>
      </c>
      <c r="C138" s="133">
        <v>70000</v>
      </c>
      <c r="D138" s="106">
        <v>-30000</v>
      </c>
      <c r="E138" s="91">
        <f>C138+D138</f>
        <v>40000</v>
      </c>
      <c r="F138" s="91">
        <v>0</v>
      </c>
      <c r="G138" s="72">
        <v>0</v>
      </c>
      <c r="H138" s="72">
        <v>0</v>
      </c>
      <c r="I138" s="72">
        <v>0</v>
      </c>
      <c r="J138" s="72">
        <v>0</v>
      </c>
      <c r="K138" s="72">
        <v>0</v>
      </c>
    </row>
    <row r="139" spans="1:11" ht="78.75" x14ac:dyDescent="0.25">
      <c r="A139" s="131" t="s">
        <v>550</v>
      </c>
      <c r="B139" s="134" t="s">
        <v>548</v>
      </c>
      <c r="C139" s="133">
        <v>0</v>
      </c>
      <c r="D139" s="196">
        <v>138970</v>
      </c>
      <c r="E139" s="91">
        <f>C139+D139</f>
        <v>138970</v>
      </c>
      <c r="F139" s="91">
        <v>0</v>
      </c>
      <c r="G139" s="72">
        <v>0</v>
      </c>
      <c r="H139" s="72">
        <v>0</v>
      </c>
      <c r="I139" s="72">
        <v>0</v>
      </c>
      <c r="J139" s="72">
        <v>0</v>
      </c>
      <c r="K139" s="72">
        <v>0</v>
      </c>
    </row>
    <row r="140" spans="1:11" ht="15.75" x14ac:dyDescent="0.25">
      <c r="A140" s="113" t="s">
        <v>551</v>
      </c>
      <c r="B140" s="135" t="s">
        <v>552</v>
      </c>
      <c r="C140" s="136">
        <f>C141+C143</f>
        <v>1020000</v>
      </c>
      <c r="D140" s="136">
        <f t="shared" ref="D140:E140" si="40">D141+D143</f>
        <v>-12750</v>
      </c>
      <c r="E140" s="136">
        <f t="shared" si="40"/>
        <v>1007250</v>
      </c>
      <c r="F140" s="91">
        <v>0</v>
      </c>
      <c r="G140" s="72">
        <v>0</v>
      </c>
      <c r="H140" s="72">
        <v>0</v>
      </c>
      <c r="I140" s="72">
        <v>0</v>
      </c>
      <c r="J140" s="72">
        <v>0</v>
      </c>
      <c r="K140" s="72">
        <v>0</v>
      </c>
    </row>
    <row r="141" spans="1:11" ht="28.5" customHeight="1" x14ac:dyDescent="0.25">
      <c r="A141" s="115" t="s">
        <v>553</v>
      </c>
      <c r="B141" s="146" t="s">
        <v>554</v>
      </c>
      <c r="C141" s="136">
        <v>0</v>
      </c>
      <c r="D141" s="136">
        <v>0</v>
      </c>
      <c r="E141" s="136">
        <v>0</v>
      </c>
      <c r="F141" s="91">
        <v>0</v>
      </c>
      <c r="G141" s="72">
        <v>0</v>
      </c>
      <c r="H141" s="72">
        <v>0</v>
      </c>
      <c r="I141" s="72">
        <v>0</v>
      </c>
      <c r="J141" s="72">
        <v>0</v>
      </c>
      <c r="K141" s="72">
        <v>0</v>
      </c>
    </row>
    <row r="142" spans="1:11" ht="15.75" x14ac:dyDescent="0.25">
      <c r="A142" s="115" t="s">
        <v>555</v>
      </c>
      <c r="B142" s="137" t="s">
        <v>556</v>
      </c>
      <c r="C142" s="133">
        <v>0</v>
      </c>
      <c r="D142" s="106">
        <v>0</v>
      </c>
      <c r="E142" s="91">
        <v>0</v>
      </c>
      <c r="F142" s="91">
        <v>0</v>
      </c>
      <c r="G142" s="72">
        <v>0</v>
      </c>
      <c r="H142" s="72">
        <v>0</v>
      </c>
      <c r="I142" s="72">
        <v>0</v>
      </c>
      <c r="J142" s="72">
        <v>0</v>
      </c>
      <c r="K142" s="72">
        <v>0</v>
      </c>
    </row>
    <row r="143" spans="1:11" ht="31.5" x14ac:dyDescent="0.25">
      <c r="A143" s="115" t="s">
        <v>557</v>
      </c>
      <c r="B143" s="138" t="s">
        <v>558</v>
      </c>
      <c r="C143" s="133">
        <f>C144+C145+C146+C147+C148+C149+C150+C151</f>
        <v>1020000</v>
      </c>
      <c r="D143" s="133">
        <f>D144+D145+D146+D147+D148+D149+D150+D151</f>
        <v>-12750</v>
      </c>
      <c r="E143" s="133">
        <f>E144+E145+E146+E147+E148+E149+E150+E151</f>
        <v>1007250</v>
      </c>
      <c r="F143" s="91">
        <v>0</v>
      </c>
      <c r="G143" s="72">
        <v>0</v>
      </c>
      <c r="H143" s="72">
        <v>0</v>
      </c>
      <c r="I143" s="72">
        <v>0</v>
      </c>
      <c r="J143" s="72">
        <v>0</v>
      </c>
      <c r="K143" s="72">
        <v>0</v>
      </c>
    </row>
    <row r="144" spans="1:11" ht="60" x14ac:dyDescent="0.25">
      <c r="A144" s="115" t="s">
        <v>559</v>
      </c>
      <c r="B144" s="197" t="s">
        <v>610</v>
      </c>
      <c r="C144" s="133">
        <v>127500</v>
      </c>
      <c r="D144" s="106">
        <v>-637.5</v>
      </c>
      <c r="E144" s="91">
        <f t="shared" ref="E144:E151" si="41">C144+D144</f>
        <v>126862.5</v>
      </c>
      <c r="F144" s="91">
        <v>0</v>
      </c>
      <c r="G144" s="72">
        <v>0</v>
      </c>
      <c r="H144" s="72">
        <v>0</v>
      </c>
      <c r="I144" s="72">
        <v>0</v>
      </c>
      <c r="J144" s="72">
        <v>0</v>
      </c>
      <c r="K144" s="72">
        <v>0</v>
      </c>
    </row>
    <row r="145" spans="1:11" ht="60" x14ac:dyDescent="0.25">
      <c r="A145" s="115" t="s">
        <v>560</v>
      </c>
      <c r="B145" s="198" t="s">
        <v>611</v>
      </c>
      <c r="C145" s="133">
        <v>127500</v>
      </c>
      <c r="D145" s="106">
        <v>0</v>
      </c>
      <c r="E145" s="91">
        <f t="shared" si="41"/>
        <v>127500</v>
      </c>
      <c r="F145" s="91">
        <v>0</v>
      </c>
      <c r="G145" s="72">
        <v>0</v>
      </c>
      <c r="H145" s="72">
        <v>0</v>
      </c>
      <c r="I145" s="72">
        <v>0</v>
      </c>
      <c r="J145" s="72">
        <v>0</v>
      </c>
      <c r="K145" s="72">
        <v>0</v>
      </c>
    </row>
    <row r="146" spans="1:11" ht="60" x14ac:dyDescent="0.25">
      <c r="A146" s="115" t="s">
        <v>561</v>
      </c>
      <c r="B146" s="198" t="s">
        <v>612</v>
      </c>
      <c r="C146" s="133">
        <v>127500</v>
      </c>
      <c r="D146" s="106">
        <v>0</v>
      </c>
      <c r="E146" s="91">
        <f t="shared" si="41"/>
        <v>127500</v>
      </c>
      <c r="F146" s="91">
        <v>0</v>
      </c>
      <c r="G146" s="72">
        <v>0</v>
      </c>
      <c r="H146" s="72">
        <v>0</v>
      </c>
      <c r="I146" s="72">
        <v>0</v>
      </c>
      <c r="J146" s="72">
        <v>0</v>
      </c>
      <c r="K146" s="72">
        <v>0</v>
      </c>
    </row>
    <row r="147" spans="1:11" ht="45" x14ac:dyDescent="0.25">
      <c r="A147" s="115" t="s">
        <v>607</v>
      </c>
      <c r="B147" s="198" t="s">
        <v>613</v>
      </c>
      <c r="C147" s="120">
        <v>127500</v>
      </c>
      <c r="D147" s="106">
        <v>0</v>
      </c>
      <c r="E147" s="91">
        <f t="shared" si="41"/>
        <v>127500</v>
      </c>
      <c r="F147" s="91">
        <v>0</v>
      </c>
      <c r="G147" s="72">
        <v>0</v>
      </c>
      <c r="H147" s="72">
        <v>0</v>
      </c>
      <c r="I147" s="72">
        <v>0</v>
      </c>
      <c r="J147" s="72">
        <v>0</v>
      </c>
      <c r="K147" s="72">
        <v>0</v>
      </c>
    </row>
    <row r="148" spans="1:11" ht="60" x14ac:dyDescent="0.25">
      <c r="A148" s="115" t="s">
        <v>562</v>
      </c>
      <c r="B148" s="198" t="s">
        <v>614</v>
      </c>
      <c r="C148" s="120">
        <v>127500</v>
      </c>
      <c r="D148" s="106">
        <v>-637.5</v>
      </c>
      <c r="E148" s="91">
        <f t="shared" si="41"/>
        <v>126862.5</v>
      </c>
      <c r="F148" s="91">
        <v>0</v>
      </c>
      <c r="G148" s="72">
        <v>0</v>
      </c>
      <c r="H148" s="72">
        <v>0</v>
      </c>
      <c r="I148" s="72">
        <v>0</v>
      </c>
      <c r="J148" s="72">
        <v>0</v>
      </c>
      <c r="K148" s="72">
        <v>0</v>
      </c>
    </row>
    <row r="149" spans="1:11" ht="60" x14ac:dyDescent="0.25">
      <c r="A149" s="115" t="s">
        <v>608</v>
      </c>
      <c r="B149" s="198" t="s">
        <v>615</v>
      </c>
      <c r="C149" s="120">
        <v>127500</v>
      </c>
      <c r="D149" s="106">
        <v>0</v>
      </c>
      <c r="E149" s="91">
        <f t="shared" si="41"/>
        <v>127500</v>
      </c>
      <c r="F149" s="91">
        <v>0</v>
      </c>
      <c r="G149" s="72">
        <v>0</v>
      </c>
      <c r="H149" s="72">
        <v>0</v>
      </c>
      <c r="I149" s="72">
        <v>0</v>
      </c>
      <c r="J149" s="72">
        <v>0</v>
      </c>
      <c r="K149" s="72">
        <v>0</v>
      </c>
    </row>
    <row r="150" spans="1:11" ht="60" x14ac:dyDescent="0.25">
      <c r="A150" s="115" t="s">
        <v>609</v>
      </c>
      <c r="B150" s="198" t="s">
        <v>616</v>
      </c>
      <c r="C150" s="120">
        <v>127500</v>
      </c>
      <c r="D150" s="106">
        <v>-11475</v>
      </c>
      <c r="E150" s="91">
        <f t="shared" si="41"/>
        <v>116025</v>
      </c>
      <c r="F150" s="91">
        <v>0</v>
      </c>
      <c r="G150" s="72">
        <v>0</v>
      </c>
      <c r="H150" s="72">
        <v>0</v>
      </c>
      <c r="I150" s="72">
        <v>0</v>
      </c>
      <c r="J150" s="72">
        <v>0</v>
      </c>
      <c r="K150" s="72">
        <v>0</v>
      </c>
    </row>
    <row r="151" spans="1:11" ht="45" x14ac:dyDescent="0.25">
      <c r="A151" s="115" t="s">
        <v>563</v>
      </c>
      <c r="B151" s="198" t="s">
        <v>617</v>
      </c>
      <c r="C151" s="120">
        <v>127500</v>
      </c>
      <c r="D151" s="106">
        <v>0</v>
      </c>
      <c r="E151" s="91">
        <f t="shared" si="41"/>
        <v>127500</v>
      </c>
      <c r="F151" s="91">
        <v>0</v>
      </c>
      <c r="G151" s="72">
        <v>0</v>
      </c>
      <c r="H151" s="72">
        <v>0</v>
      </c>
      <c r="I151" s="72">
        <v>0</v>
      </c>
      <c r="J151" s="72">
        <v>0</v>
      </c>
      <c r="K151" s="72">
        <v>0</v>
      </c>
    </row>
    <row r="152" spans="1:11" ht="37.5" x14ac:dyDescent="0.25">
      <c r="A152" s="147" t="s">
        <v>564</v>
      </c>
      <c r="B152" s="148" t="s">
        <v>565</v>
      </c>
      <c r="C152" s="149">
        <f>C153</f>
        <v>324986119.38999999</v>
      </c>
      <c r="D152" s="149">
        <f>D153</f>
        <v>36976341.530000001</v>
      </c>
      <c r="E152" s="149">
        <f t="shared" ref="E152" si="42">E153</f>
        <v>361962460.91999996</v>
      </c>
      <c r="F152" s="150">
        <v>0</v>
      </c>
      <c r="G152" s="150">
        <v>0</v>
      </c>
      <c r="H152" s="151">
        <v>0</v>
      </c>
      <c r="I152" s="150">
        <v>0</v>
      </c>
      <c r="J152" s="150">
        <v>0</v>
      </c>
      <c r="K152" s="151">
        <v>0</v>
      </c>
    </row>
    <row r="153" spans="1:11" ht="56.25" x14ac:dyDescent="0.25">
      <c r="A153" s="152" t="s">
        <v>566</v>
      </c>
      <c r="B153" s="153" t="s">
        <v>567</v>
      </c>
      <c r="C153" s="154">
        <f t="shared" ref="C153" si="43">C154+C156+C161</f>
        <v>324986119.38999999</v>
      </c>
      <c r="D153" s="154">
        <f>D154+D156+D161</f>
        <v>36976341.530000001</v>
      </c>
      <c r="E153" s="155">
        <f>D153+C153</f>
        <v>361962460.91999996</v>
      </c>
      <c r="F153" s="156">
        <v>0</v>
      </c>
      <c r="G153" s="156">
        <v>0</v>
      </c>
      <c r="H153" s="157">
        <v>0</v>
      </c>
      <c r="I153" s="156">
        <v>0</v>
      </c>
      <c r="J153" s="156">
        <v>0</v>
      </c>
      <c r="K153" s="157">
        <v>0</v>
      </c>
    </row>
    <row r="154" spans="1:11" ht="37.5" x14ac:dyDescent="0.25">
      <c r="A154" s="158" t="s">
        <v>568</v>
      </c>
      <c r="B154" s="153" t="s">
        <v>569</v>
      </c>
      <c r="C154" s="154">
        <v>110701100</v>
      </c>
      <c r="D154" s="154">
        <f>D155</f>
        <v>2817000</v>
      </c>
      <c r="E154" s="155">
        <f>C154+D154</f>
        <v>113518100</v>
      </c>
      <c r="F154" s="156">
        <v>0</v>
      </c>
      <c r="G154" s="156">
        <v>0</v>
      </c>
      <c r="H154" s="157">
        <v>0</v>
      </c>
      <c r="I154" s="156">
        <v>0</v>
      </c>
      <c r="J154" s="156">
        <v>0</v>
      </c>
      <c r="K154" s="157">
        <v>0</v>
      </c>
    </row>
    <row r="155" spans="1:11" ht="37.5" x14ac:dyDescent="0.25">
      <c r="A155" s="158" t="s">
        <v>570</v>
      </c>
      <c r="B155" s="159" t="s">
        <v>571</v>
      </c>
      <c r="C155" s="156">
        <v>73159100</v>
      </c>
      <c r="D155" s="160">
        <v>2817000</v>
      </c>
      <c r="E155" s="157">
        <f>C155+D155</f>
        <v>75976100</v>
      </c>
      <c r="F155" s="156">
        <v>0</v>
      </c>
      <c r="G155" s="156">
        <v>0</v>
      </c>
      <c r="H155" s="157">
        <v>0</v>
      </c>
      <c r="I155" s="156">
        <v>0</v>
      </c>
      <c r="J155" s="156">
        <v>0</v>
      </c>
      <c r="K155" s="157">
        <v>0</v>
      </c>
    </row>
    <row r="156" spans="1:11" ht="37.5" x14ac:dyDescent="0.25">
      <c r="A156" s="161" t="s">
        <v>572</v>
      </c>
      <c r="B156" s="153" t="s">
        <v>573</v>
      </c>
      <c r="C156" s="154">
        <f>C157+C158+C159+C160</f>
        <v>206800553.70999998</v>
      </c>
      <c r="D156" s="154">
        <f>D157+D158+D159+D160</f>
        <v>13512740.74</v>
      </c>
      <c r="E156" s="154">
        <f t="shared" ref="E156" si="44">E157+E158+E159+E160</f>
        <v>220313294.44999999</v>
      </c>
      <c r="F156" s="156">
        <v>0</v>
      </c>
      <c r="G156" s="156">
        <v>0</v>
      </c>
      <c r="H156" s="156">
        <v>0</v>
      </c>
      <c r="I156" s="156">
        <v>0</v>
      </c>
      <c r="J156" s="156">
        <v>0</v>
      </c>
      <c r="K156" s="156">
        <v>0</v>
      </c>
    </row>
    <row r="157" spans="1:11" ht="63" x14ac:dyDescent="0.25">
      <c r="A157" s="162" t="s">
        <v>574</v>
      </c>
      <c r="B157" s="163" t="s">
        <v>575</v>
      </c>
      <c r="C157" s="156">
        <v>55436000</v>
      </c>
      <c r="D157" s="164">
        <v>13512740.74</v>
      </c>
      <c r="E157" s="157">
        <f t="shared" ref="E157" si="45">C157+D157</f>
        <v>68948740.739999995</v>
      </c>
      <c r="F157" s="156">
        <v>0</v>
      </c>
      <c r="G157" s="156">
        <v>0</v>
      </c>
      <c r="H157" s="156">
        <v>0</v>
      </c>
      <c r="I157" s="156">
        <v>0</v>
      </c>
      <c r="J157" s="156">
        <v>0</v>
      </c>
      <c r="K157" s="156">
        <v>0</v>
      </c>
    </row>
    <row r="158" spans="1:11" ht="131.25" x14ac:dyDescent="0.25">
      <c r="A158" s="165" t="s">
        <v>576</v>
      </c>
      <c r="B158" s="166" t="s">
        <v>577</v>
      </c>
      <c r="C158" s="156">
        <v>26220000</v>
      </c>
      <c r="D158" s="156">
        <v>0</v>
      </c>
      <c r="E158" s="157">
        <f>C158+D158</f>
        <v>26220000</v>
      </c>
      <c r="F158" s="156">
        <v>0</v>
      </c>
      <c r="G158" s="156">
        <v>0</v>
      </c>
      <c r="H158" s="156">
        <v>0</v>
      </c>
      <c r="I158" s="156">
        <v>0</v>
      </c>
      <c r="J158" s="156">
        <v>0</v>
      </c>
      <c r="K158" s="156">
        <v>0</v>
      </c>
    </row>
    <row r="159" spans="1:11" ht="56.25" x14ac:dyDescent="0.25">
      <c r="A159" s="167" t="s">
        <v>578</v>
      </c>
      <c r="B159" s="166" t="s">
        <v>579</v>
      </c>
      <c r="C159" s="156">
        <v>28116000</v>
      </c>
      <c r="D159" s="156"/>
      <c r="E159" s="157">
        <f t="shared" ref="E159" si="46">C159+D159</f>
        <v>28116000</v>
      </c>
      <c r="F159" s="156">
        <v>0</v>
      </c>
      <c r="G159" s="156">
        <v>0</v>
      </c>
      <c r="H159" s="156">
        <v>0</v>
      </c>
      <c r="I159" s="156">
        <v>0</v>
      </c>
      <c r="J159" s="156">
        <v>0</v>
      </c>
      <c r="K159" s="156">
        <v>0</v>
      </c>
    </row>
    <row r="160" spans="1:11" ht="18.75" x14ac:dyDescent="0.25">
      <c r="A160" s="168" t="s">
        <v>580</v>
      </c>
      <c r="B160" s="166" t="s">
        <v>581</v>
      </c>
      <c r="C160" s="156">
        <v>97028553.709999993</v>
      </c>
      <c r="D160" s="164">
        <v>0</v>
      </c>
      <c r="E160" s="157">
        <f>C160+D160</f>
        <v>97028553.709999993</v>
      </c>
      <c r="F160" s="156">
        <v>0</v>
      </c>
      <c r="G160" s="156">
        <v>0</v>
      </c>
      <c r="H160" s="156">
        <v>0</v>
      </c>
      <c r="I160" s="156">
        <v>0</v>
      </c>
      <c r="J160" s="156">
        <v>0</v>
      </c>
      <c r="K160" s="156">
        <v>0</v>
      </c>
    </row>
    <row r="161" spans="1:11" ht="37.5" x14ac:dyDescent="0.25">
      <c r="A161" s="169" t="s">
        <v>582</v>
      </c>
      <c r="B161" s="170" t="s">
        <v>583</v>
      </c>
      <c r="C161" s="154">
        <f>C164</f>
        <v>7484465.6799999997</v>
      </c>
      <c r="D161" s="154">
        <f>D164+D162+D163</f>
        <v>20646600.789999999</v>
      </c>
      <c r="E161" s="154">
        <f t="shared" ref="E161" si="47">E164</f>
        <v>17298426.469999999</v>
      </c>
      <c r="F161" s="156">
        <v>0</v>
      </c>
      <c r="G161" s="156">
        <v>0</v>
      </c>
      <c r="H161" s="156">
        <v>0</v>
      </c>
      <c r="I161" s="156">
        <v>0</v>
      </c>
      <c r="J161" s="156">
        <v>0</v>
      </c>
      <c r="K161" s="156">
        <v>0</v>
      </c>
    </row>
    <row r="162" spans="1:11" ht="94.5" x14ac:dyDescent="0.25">
      <c r="A162" s="171" t="s">
        <v>584</v>
      </c>
      <c r="B162" s="172" t="s">
        <v>585</v>
      </c>
      <c r="C162" s="156">
        <v>18201960</v>
      </c>
      <c r="D162" s="164">
        <v>10311840</v>
      </c>
      <c r="E162" s="156">
        <f>C162+D162</f>
        <v>28513800</v>
      </c>
      <c r="F162" s="156"/>
      <c r="G162" s="156"/>
      <c r="H162" s="156"/>
      <c r="I162" s="156"/>
      <c r="J162" s="156"/>
      <c r="K162" s="156"/>
    </row>
    <row r="163" spans="1:11" ht="63" x14ac:dyDescent="0.25">
      <c r="A163" s="171" t="s">
        <v>586</v>
      </c>
      <c r="B163" s="172" t="s">
        <v>587</v>
      </c>
      <c r="C163" s="156">
        <v>2783643.57</v>
      </c>
      <c r="D163" s="164">
        <v>520800</v>
      </c>
      <c r="E163" s="156">
        <f>C163+D163</f>
        <v>3304443.57</v>
      </c>
      <c r="F163" s="156"/>
      <c r="G163" s="156"/>
      <c r="H163" s="156"/>
      <c r="I163" s="156"/>
      <c r="J163" s="156"/>
      <c r="K163" s="156"/>
    </row>
    <row r="164" spans="1:11" ht="37.5" x14ac:dyDescent="0.25">
      <c r="A164" s="167" t="s">
        <v>588</v>
      </c>
      <c r="B164" s="166" t="s">
        <v>589</v>
      </c>
      <c r="C164" s="156">
        <v>7484465.6799999997</v>
      </c>
      <c r="D164" s="164">
        <v>9813960.7899999991</v>
      </c>
      <c r="E164" s="157">
        <f t="shared" ref="E164" si="48">C164+D164</f>
        <v>17298426.469999999</v>
      </c>
      <c r="F164" s="156">
        <v>0</v>
      </c>
      <c r="G164" s="156">
        <v>0</v>
      </c>
      <c r="H164" s="157">
        <v>0</v>
      </c>
      <c r="I164" s="156">
        <v>0</v>
      </c>
      <c r="J164" s="156">
        <v>0</v>
      </c>
      <c r="K164" s="157">
        <v>0</v>
      </c>
    </row>
    <row r="165" spans="1:11" ht="18.75" x14ac:dyDescent="0.25">
      <c r="A165" s="206" t="s">
        <v>590</v>
      </c>
      <c r="B165" s="207"/>
      <c r="C165" s="173">
        <f>C138+C152</f>
        <v>325056119.38999999</v>
      </c>
      <c r="D165" s="173">
        <f>D152+D138</f>
        <v>36946341.530000001</v>
      </c>
      <c r="E165" s="173">
        <f>E138+E152</f>
        <v>362002460.91999996</v>
      </c>
      <c r="F165" s="149">
        <v>0</v>
      </c>
      <c r="G165" s="173">
        <f>G152</f>
        <v>0</v>
      </c>
      <c r="H165" s="173">
        <f>H152</f>
        <v>0</v>
      </c>
      <c r="I165" s="149">
        <v>0</v>
      </c>
      <c r="J165" s="149">
        <v>0</v>
      </c>
      <c r="K165" s="149">
        <f t="shared" ref="K165" si="49">I165+J165</f>
        <v>0</v>
      </c>
    </row>
    <row r="166" spans="1:11" x14ac:dyDescent="0.25">
      <c r="C166" s="142"/>
      <c r="D166" s="142"/>
      <c r="F166" s="143"/>
    </row>
    <row r="167" spans="1:11" x14ac:dyDescent="0.25">
      <c r="C167" s="142"/>
      <c r="D167" s="142"/>
      <c r="F167" s="143"/>
    </row>
    <row r="168" spans="1:11" x14ac:dyDescent="0.25">
      <c r="C168" s="142"/>
      <c r="D168" s="142"/>
      <c r="F168" s="143"/>
    </row>
    <row r="169" spans="1:11" x14ac:dyDescent="0.25">
      <c r="C169" s="142"/>
      <c r="D169" s="142"/>
      <c r="F169" s="143"/>
    </row>
    <row r="170" spans="1:11" x14ac:dyDescent="0.25">
      <c r="C170" s="142"/>
      <c r="D170" s="142"/>
      <c r="F170" s="143"/>
    </row>
    <row r="171" spans="1:11" x14ac:dyDescent="0.25">
      <c r="C171" s="142"/>
      <c r="D171" s="142"/>
      <c r="F171" s="143"/>
    </row>
    <row r="172" spans="1:11" x14ac:dyDescent="0.25">
      <c r="C172" s="142"/>
      <c r="D172" s="142"/>
      <c r="F172" s="143"/>
    </row>
    <row r="173" spans="1:11" x14ac:dyDescent="0.25">
      <c r="C173" s="142"/>
      <c r="D173" s="142"/>
      <c r="F173" s="143"/>
    </row>
  </sheetData>
  <autoFilter ref="A4:K40"/>
  <sortState ref="A269:L280">
    <sortCondition ref="A269:A280"/>
  </sortState>
  <mergeCells count="4">
    <mergeCell ref="A3:K3"/>
    <mergeCell ref="A2:K2"/>
    <mergeCell ref="C1:K1"/>
    <mergeCell ref="A165:B165"/>
  </mergeCells>
  <hyperlinks>
    <hyperlink ref="B99" r:id="rId1" location="dst100326" display="http://www.consultant.ru/document/cons_doc_LAW_345916/52036e1ad52676ae67c9216d517b314873694400/ - dst100326"/>
    <hyperlink ref="B98" r:id="rId2" location="dst100326" display="http://www.consultant.ru/document/cons_doc_LAW_345916/52036e1ad52676ae67c9216d517b314873694400/ - dst100326"/>
    <hyperlink ref="B97" r:id="rId3" location="dst100326" display="http://www.consultant.ru/document/cons_doc_LAW_345916/52036e1ad52676ae67c9216d517b314873694400/ - dst100326"/>
  </hyperlinks>
  <pageMargins left="0.55118110236220474" right="0.27559055118110237" top="0.31496062992125984" bottom="0.15748031496062992" header="0.15748031496062992" footer="0.15748031496062992"/>
  <pageSetup paperSize="9" scale="48" fitToHeight="0" orientation="landscape" r:id="rId4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7" customWidth="1"/>
  </cols>
  <sheetData>
    <row r="1" spans="1:9" ht="61.5" customHeight="1" x14ac:dyDescent="0.25">
      <c r="A1" s="211" t="s">
        <v>313</v>
      </c>
      <c r="B1" s="211"/>
      <c r="C1" s="211"/>
      <c r="D1" s="211"/>
      <c r="E1" s="211"/>
      <c r="F1" s="211"/>
      <c r="G1" s="211"/>
      <c r="H1" s="211"/>
      <c r="I1" s="211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210" t="s">
        <v>279</v>
      </c>
      <c r="B3" s="210"/>
      <c r="C3" s="210"/>
      <c r="D3" s="210"/>
      <c r="E3" s="210"/>
      <c r="F3" s="210"/>
      <c r="G3" s="210"/>
      <c r="H3" s="210"/>
      <c r="I3" s="210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210" t="s">
        <v>280</v>
      </c>
      <c r="B6" s="210"/>
      <c r="C6" s="210"/>
      <c r="D6" s="210"/>
      <c r="E6" s="210"/>
      <c r="F6" s="210"/>
      <c r="G6" s="210"/>
      <c r="H6" s="210"/>
      <c r="I6" s="210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210" t="s">
        <v>281</v>
      </c>
      <c r="B8" s="210"/>
      <c r="C8" s="210"/>
      <c r="D8" s="210"/>
      <c r="E8" s="210"/>
      <c r="F8" s="210"/>
      <c r="G8" s="210"/>
      <c r="H8" s="210"/>
      <c r="I8" s="210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210" t="s">
        <v>282</v>
      </c>
      <c r="B11" s="210"/>
      <c r="C11" s="210"/>
      <c r="D11" s="210"/>
      <c r="E11" s="210"/>
      <c r="F11" s="210"/>
      <c r="G11" s="210"/>
      <c r="H11" s="210"/>
      <c r="I11" s="210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210" t="s">
        <v>283</v>
      </c>
      <c r="B24" s="210"/>
      <c r="C24" s="210"/>
      <c r="D24" s="210"/>
      <c r="E24" s="210"/>
      <c r="F24" s="210"/>
      <c r="G24" s="210"/>
      <c r="H24" s="210"/>
      <c r="I24" s="210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210" t="s">
        <v>284</v>
      </c>
      <c r="B29" s="210"/>
      <c r="C29" s="210"/>
      <c r="D29" s="210"/>
      <c r="E29" s="210"/>
      <c r="F29" s="210"/>
      <c r="G29" s="210"/>
      <c r="H29" s="210"/>
      <c r="I29" s="210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210" t="s">
        <v>285</v>
      </c>
      <c r="B37" s="210"/>
      <c r="C37" s="210"/>
      <c r="D37" s="210"/>
      <c r="E37" s="210"/>
      <c r="F37" s="210"/>
      <c r="G37" s="210"/>
      <c r="H37" s="210"/>
      <c r="I37" s="210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6" t="s">
        <v>300</v>
      </c>
    </row>
    <row r="46" spans="1:9" ht="24" hidden="1" customHeight="1" x14ac:dyDescent="0.25">
      <c r="A46" s="210" t="s">
        <v>286</v>
      </c>
      <c r="B46" s="210"/>
      <c r="C46" s="210"/>
      <c r="D46" s="210"/>
      <c r="E46" s="210"/>
      <c r="F46" s="210"/>
      <c r="G46" s="210"/>
      <c r="H46" s="210"/>
      <c r="I46" s="210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6" t="s">
        <v>300</v>
      </c>
    </row>
    <row r="49" spans="1:9" ht="24" hidden="1" customHeight="1" x14ac:dyDescent="0.25">
      <c r="A49" s="210" t="s">
        <v>287</v>
      </c>
      <c r="B49" s="210"/>
      <c r="C49" s="210"/>
      <c r="D49" s="210"/>
      <c r="E49" s="210"/>
      <c r="F49" s="210"/>
      <c r="G49" s="210"/>
      <c r="H49" s="210"/>
      <c r="I49" s="210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210" t="s">
        <v>288</v>
      </c>
      <c r="B56" s="210"/>
      <c r="C56" s="210"/>
      <c r="D56" s="210"/>
      <c r="E56" s="210"/>
      <c r="F56" s="210"/>
      <c r="G56" s="210"/>
      <c r="H56" s="210"/>
      <c r="I56" s="210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210" t="s">
        <v>289</v>
      </c>
      <c r="B62" s="210"/>
      <c r="C62" s="210"/>
      <c r="D62" s="210"/>
      <c r="E62" s="210"/>
      <c r="F62" s="210"/>
      <c r="G62" s="210"/>
      <c r="H62" s="210"/>
      <c r="I62" s="210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210" t="s">
        <v>290</v>
      </c>
      <c r="B65" s="210"/>
      <c r="C65" s="210"/>
      <c r="D65" s="210"/>
      <c r="E65" s="210"/>
      <c r="F65" s="210"/>
      <c r="G65" s="210"/>
      <c r="H65" s="210"/>
      <c r="I65" s="210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6" customFormat="1" ht="26.25" hidden="1" customHeight="1" x14ac:dyDescent="0.25">
      <c r="A68" s="208" t="s">
        <v>314</v>
      </c>
      <c r="B68" s="208"/>
      <c r="C68" s="208"/>
      <c r="D68" s="53">
        <f>SUM(D4:D67)</f>
        <v>8140893901.4700003</v>
      </c>
      <c r="E68" s="53">
        <f>SUM(E4:E67)</f>
        <v>958985284.16869545</v>
      </c>
      <c r="F68" s="53">
        <f>SUM(F4:F67)</f>
        <v>355600027.06</v>
      </c>
      <c r="G68" s="57">
        <f>E68/(E68+D68)</f>
        <v>0.10538439737553362</v>
      </c>
      <c r="H68" s="54"/>
      <c r="I68" s="55"/>
    </row>
    <row r="69" spans="1:9" s="56" customFormat="1" ht="26.25" hidden="1" customHeight="1" x14ac:dyDescent="0.25">
      <c r="A69" s="209" t="s">
        <v>315</v>
      </c>
      <c r="B69" s="209"/>
      <c r="C69" s="209"/>
      <c r="D69" s="53">
        <f>SUM(D4:D67)-D19-D20-D21-D22-D23-D36-D45-D48-D64</f>
        <v>6579473109.1000004</v>
      </c>
      <c r="E69" s="53">
        <f>SUM(E4:E67)-E19-E20-E21-E22-E23-E36-E45-E48-E64</f>
        <v>677952696.9686954</v>
      </c>
      <c r="F69" s="53">
        <f>SUM(F4:F67)-F19-F20-F21-F22-F23-F36-F45-F48-F64</f>
        <v>350828024.94999999</v>
      </c>
      <c r="G69" s="57">
        <f>E69/(E69+D69)</f>
        <v>9.3415036554943209E-2</v>
      </c>
      <c r="H69" s="54"/>
      <c r="I69" s="55"/>
    </row>
    <row r="70" spans="1:9" s="50" customFormat="1" ht="23.25" hidden="1" customHeight="1" x14ac:dyDescent="0.25">
      <c r="B70" s="51" t="s">
        <v>304</v>
      </c>
      <c r="I70" s="49"/>
    </row>
    <row r="71" spans="1:9" ht="23.25" hidden="1" customHeight="1" x14ac:dyDescent="0.25">
      <c r="B71" s="51" t="s">
        <v>310</v>
      </c>
    </row>
    <row r="72" spans="1:9" ht="23.25" hidden="1" customHeight="1" x14ac:dyDescent="0.25">
      <c r="B72" s="52" t="s">
        <v>305</v>
      </c>
    </row>
    <row r="73" spans="1:9" ht="23.25" hidden="1" customHeight="1" x14ac:dyDescent="0.25">
      <c r="B73" s="52" t="s">
        <v>306</v>
      </c>
    </row>
    <row r="74" spans="1:9" ht="23.25" hidden="1" customHeight="1" x14ac:dyDescent="0.25">
      <c r="B74" s="51" t="s">
        <v>311</v>
      </c>
    </row>
    <row r="75" spans="1:9" ht="23.25" hidden="1" customHeight="1" x14ac:dyDescent="0.25">
      <c r="B75" s="52" t="s">
        <v>312</v>
      </c>
    </row>
    <row r="76" spans="1:9" ht="18.75" x14ac:dyDescent="0.3">
      <c r="B76" s="48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Доход</cp:lastModifiedBy>
  <cp:lastPrinted>2024-04-17T09:44:23Z</cp:lastPrinted>
  <dcterms:created xsi:type="dcterms:W3CDTF">2018-12-25T15:55:39Z</dcterms:created>
  <dcterms:modified xsi:type="dcterms:W3CDTF">2025-12-08T09:13:20Z</dcterms:modified>
</cp:coreProperties>
</file>